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950" activeTab="0"/>
  </bookViews>
  <sheets>
    <sheet name="Nolikuma 1.pielikums" sheetId="1" r:id="rId1"/>
    <sheet name="Līguma 2.pielikums" sheetId="2" r:id="rId2"/>
  </sheets>
  <definedNames>
    <definedName name="_xlnm.Print_Titles" localSheetId="0">'Nolikuma 1.pielikums'!$11:$12</definedName>
  </definedNames>
  <calcPr fullCalcOnLoad="1"/>
</workbook>
</file>

<file path=xl/sharedStrings.xml><?xml version="1.0" encoding="utf-8"?>
<sst xmlns="http://schemas.openxmlformats.org/spreadsheetml/2006/main" count="348" uniqueCount="224">
  <si>
    <t>Mērvienība</t>
  </si>
  <si>
    <t>Daudzums</t>
  </si>
  <si>
    <t>Nr. p.k.</t>
  </si>
  <si>
    <t>laika norma (c/h)</t>
  </si>
  <si>
    <t>Lokālā tāme</t>
  </si>
  <si>
    <t>Vienības izmaksas</t>
  </si>
  <si>
    <t>Kopā uz visu apjomu</t>
  </si>
  <si>
    <t>Tāmes izmaksas</t>
  </si>
  <si>
    <t>euro</t>
  </si>
  <si>
    <t>Tāme sastādīta</t>
  </si>
  <si>
    <t>.gada</t>
  </si>
  <si>
    <t>____.____________</t>
  </si>
  <si>
    <t>(paraksts un tā atšifrējums, datums)</t>
  </si>
  <si>
    <t>Hidrotehniskās un meliorācijas būves</t>
  </si>
  <si>
    <t>_____________</t>
  </si>
  <si>
    <t>Sastādīja:</t>
  </si>
  <si>
    <t>Pārbaudīja:</t>
  </si>
  <si>
    <t>Sertifikāta Nr.:</t>
  </si>
  <si>
    <t>t.sk. darba aizsardzība</t>
  </si>
  <si>
    <t>Tāme sastādīta 2017.gada tirgus cenās.</t>
  </si>
  <si>
    <t>Būvdarbu nosaukums</t>
  </si>
  <si>
    <t xml:space="preserve">darba alga     </t>
  </si>
  <si>
    <t>būvizstrādājumi</t>
  </si>
  <si>
    <t>mehānismi</t>
  </si>
  <si>
    <t>kopā</t>
  </si>
  <si>
    <t>darba alga</t>
  </si>
  <si>
    <t>summa</t>
  </si>
  <si>
    <t>Tiešās izmaksas kopā, t.sk. darba devēja sociālais nodoklis (%)</t>
  </si>
  <si>
    <t>Virsizdevumi ( _%)</t>
  </si>
  <si>
    <t>Peļņa ( _% )</t>
  </si>
  <si>
    <t>Kopā</t>
  </si>
  <si>
    <t>Pavisam kopā</t>
  </si>
  <si>
    <r>
      <t>PVN 21% (</t>
    </r>
    <r>
      <rPr>
        <b/>
        <sz val="10"/>
        <rFont val="Times New Roman"/>
        <family val="1"/>
      </rPr>
      <t>nodokļa apgrieztā maksāšana saskaņā ar PVN likuma 142.pantu</t>
    </r>
    <r>
      <rPr>
        <b/>
        <sz val="12"/>
        <rFont val="Times New Roman"/>
        <family val="1"/>
      </rPr>
      <t>)</t>
    </r>
  </si>
  <si>
    <r>
      <t>darba samaksas likme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/h)</t>
    </r>
  </si>
  <si>
    <t>2.1.</t>
  </si>
  <si>
    <t>2.2.</t>
  </si>
  <si>
    <t>2.3.</t>
  </si>
  <si>
    <t>4.2.</t>
  </si>
  <si>
    <t>4.3.</t>
  </si>
  <si>
    <t>4.4.</t>
  </si>
  <si>
    <t>4.5.</t>
  </si>
  <si>
    <t>5.1.</t>
  </si>
  <si>
    <t>5.2.</t>
  </si>
  <si>
    <t>7.1.</t>
  </si>
  <si>
    <t>7.2.</t>
  </si>
  <si>
    <t>8.1.</t>
  </si>
  <si>
    <t>8.1.1.</t>
  </si>
  <si>
    <t>8.1.2.</t>
  </si>
  <si>
    <t>8.1.3.</t>
  </si>
  <si>
    <t>8.1.4.</t>
  </si>
  <si>
    <t>8.2.</t>
  </si>
  <si>
    <t>8.2.1.</t>
  </si>
  <si>
    <t>8.2.2.</t>
  </si>
  <si>
    <t>10.1.</t>
  </si>
  <si>
    <t>10.2.</t>
  </si>
  <si>
    <t>11.1.</t>
  </si>
  <si>
    <t>11.2.</t>
  </si>
  <si>
    <t>Apauguma novākšana</t>
  </si>
  <si>
    <t>Celmu laušana un utilizācija</t>
  </si>
  <si>
    <t>Grunts rakšana</t>
  </si>
  <si>
    <t>Izraktās grunts līdzināšana līdz 10 m</t>
  </si>
  <si>
    <t>caurtekas atrakšana</t>
  </si>
  <si>
    <t>caurtekas atrakšanas grunts izlīdzināšana 80% apjomā</t>
  </si>
  <si>
    <t>ūdens atsūknēšana</t>
  </si>
  <si>
    <t xml:space="preserve">caurteku apbēršana un bliet.ar pievestu minerālgrunti </t>
  </si>
  <si>
    <t>ģeotekstils spilvenam, ar 30cm pārlaidumiem šuvē</t>
  </si>
  <si>
    <t>caurtekas gala dibena stiprinājums GN-17, ar iebūvi</t>
  </si>
  <si>
    <t>caurtekas gala nogāzes apakšdaļas stiprinājums GN-7, ar iebūvi</t>
  </si>
  <si>
    <t>velenojums teknēs, ar izbūvi</t>
  </si>
  <si>
    <t>ceļa sega - smilts</t>
  </si>
  <si>
    <t>ceļa sega - grants</t>
  </si>
  <si>
    <t>caurteku apbēršana un bliet.ar pievestu minerālgrunti</t>
  </si>
  <si>
    <t>caurtekas gala nogāzes augšdaļas stiprinājums GN-3, ar iebūvi</t>
  </si>
  <si>
    <t>laminēta tērauda caurule D = 1,5m, b=2,5 mm</t>
  </si>
  <si>
    <t>šķembas frakcijas  (Ø50-100) zobs teknēm, ar izbūvi</t>
  </si>
  <si>
    <t>Ūdensnotekas stiprinājumi</t>
  </si>
  <si>
    <t>GN-16 stiprinājuma izbūve</t>
  </si>
  <si>
    <t>ģeotekstils</t>
  </si>
  <si>
    <t>Virsūdeņu noteces vagas</t>
  </si>
  <si>
    <t>noteces vagas rakšana</t>
  </si>
  <si>
    <t>Labiekārtošana</t>
  </si>
  <si>
    <t>atbērtnes diskošana</t>
  </si>
  <si>
    <t>apauguma palieku novākšana un utilizācija</t>
  </si>
  <si>
    <t>akmeņu novākšana un novietošana atpakaļ gultnē izklaidus</t>
  </si>
  <si>
    <t>Izteku atjaunošana</t>
  </si>
  <si>
    <t xml:space="preserve">PE neperforētas caurules D = 75mm </t>
  </si>
  <si>
    <t xml:space="preserve">PE neperforētas caurules D = 100mm </t>
  </si>
  <si>
    <t xml:space="preserve">PE neperforētas caurules D = 125mm </t>
  </si>
  <si>
    <t xml:space="preserve">PE neperforētas caurules D = 175mm </t>
  </si>
  <si>
    <t>velēnu krāvums</t>
  </si>
  <si>
    <t>Izpildmērījumu sagatavošana</t>
  </si>
  <si>
    <t>m</t>
  </si>
  <si>
    <t>ha</t>
  </si>
  <si>
    <t>m3</t>
  </si>
  <si>
    <t>gab</t>
  </si>
  <si>
    <t>st</t>
  </si>
  <si>
    <t>m2</t>
  </si>
  <si>
    <t>gab.</t>
  </si>
  <si>
    <t>kg</t>
  </si>
  <si>
    <t>obj.</t>
  </si>
  <si>
    <t>Pielikums Nr.2 pie uzņēmuma līguma</t>
  </si>
  <si>
    <t xml:space="preserve"> DARBU PIEŅEMŠANAS - NODOŠANAS AKTS Nr. ____</t>
  </si>
  <si>
    <t xml:space="preserve">             /objekta nosaukums/</t>
  </si>
  <si>
    <t>par izpildītiem darbiem atskaites periodā no ______.______._______ līdz ______.______._____.</t>
  </si>
  <si>
    <t xml:space="preserve">             /diena.mēnesis.gads/</t>
  </si>
  <si>
    <t xml:space="preserve">   /diena.mēnesis.gads/</t>
  </si>
  <si>
    <t>Uzņēmuma līguma Nr.: ____________________</t>
  </si>
  <si>
    <t>Pasūtītājs: Valsts SIA "Zemkopības ministrijas nekustamie īpašumi"</t>
  </si>
  <si>
    <t>Būvuzņēmējs: _____________________________</t>
  </si>
  <si>
    <t>Būvuzraugs: ______________________________</t>
  </si>
  <si>
    <t xml:space="preserve">Eiropas Savienības Eiropas Lauksaimniecības fonda lauku attīstībai (ELFLA) projekta numurs: </t>
  </si>
  <si>
    <t>Līguma kopējās izmaksas</t>
  </si>
  <si>
    <t>Izpildīts atskaites periodā</t>
  </si>
  <si>
    <t>Izpildīts kopā no līguma sākuma</t>
  </si>
  <si>
    <t>Atlikums</t>
  </si>
  <si>
    <t>darb- ietilpība (c/h)</t>
  </si>
  <si>
    <t>daudzums</t>
  </si>
  <si>
    <t>Virs izdevumi (___ %)</t>
  </si>
  <si>
    <t>Peļņa (___ % )</t>
  </si>
  <si>
    <t>KOPĀ:</t>
  </si>
  <si>
    <t>PVN 21% (nodokļa apgrieztā maksāšana saskaņā ar PVN likuma 142.pantu)</t>
  </si>
  <si>
    <t>PAVISAM KOPĀ:</t>
  </si>
  <si>
    <r>
      <rPr>
        <sz val="12"/>
        <rFont val="Times New Roman"/>
        <family val="1"/>
      </rPr>
      <t xml:space="preserve">Pasūtītājs: </t>
    </r>
    <r>
      <rPr>
        <b/>
        <sz val="10"/>
        <rFont val="Times New Roman"/>
        <family val="1"/>
      </rPr>
      <t>Valsts SIA “Zemkopības ministrijas nekustamie īpašumi”</t>
    </r>
  </si>
  <si>
    <t>Būvuzņēmējs:</t>
  </si>
  <si>
    <t>Būvuzraugs:</t>
  </si>
  <si>
    <t>vārds, uzvārds, paraksts</t>
  </si>
  <si>
    <t>z.v.</t>
  </si>
  <si>
    <r>
      <t>darba alga (</t>
    </r>
    <r>
      <rPr>
        <i/>
        <sz val="10"/>
        <color indexed="8"/>
        <rFont val="Times New Roman"/>
        <family val="1"/>
      </rPr>
      <t>euro</t>
    </r>
    <r>
      <rPr>
        <sz val="10"/>
        <color indexed="8"/>
        <rFont val="Times New Roman"/>
        <family val="1"/>
      </rPr>
      <t>)</t>
    </r>
  </si>
  <si>
    <t>1.pielikums</t>
  </si>
  <si>
    <t>darbietilpība (c/h)</t>
  </si>
  <si>
    <t>2.4.</t>
  </si>
  <si>
    <t>8.1.5.</t>
  </si>
  <si>
    <t>8.1.6.</t>
  </si>
  <si>
    <t>8.1.7.</t>
  </si>
  <si>
    <t>8.1.8.</t>
  </si>
  <si>
    <t>8.1.9.</t>
  </si>
  <si>
    <t>8.1.10.</t>
  </si>
  <si>
    <t>8.1.11.</t>
  </si>
  <si>
    <t>8.1.12.</t>
  </si>
  <si>
    <t>8.1.13.</t>
  </si>
  <si>
    <t>8.2.3.</t>
  </si>
  <si>
    <t>8.2.4.</t>
  </si>
  <si>
    <t>8.2.5.</t>
  </si>
  <si>
    <t>8.2.6.</t>
  </si>
  <si>
    <t>8.2.7.</t>
  </si>
  <si>
    <t>8.2.8.</t>
  </si>
  <si>
    <t>8.2.9.</t>
  </si>
  <si>
    <t>8.2.10.</t>
  </si>
  <si>
    <t>8.2.11.</t>
  </si>
  <si>
    <t>8.2.12.</t>
  </si>
  <si>
    <t>8.2.13.</t>
  </si>
  <si>
    <t>GN-6 stiprinājuma izbūve</t>
  </si>
  <si>
    <t>12.1.</t>
  </si>
  <si>
    <t>12.2.</t>
  </si>
  <si>
    <t>12.3.</t>
  </si>
  <si>
    <t>12.4.</t>
  </si>
  <si>
    <t>13.1.</t>
  </si>
  <si>
    <t>13.3.</t>
  </si>
  <si>
    <t>13.4.</t>
  </si>
  <si>
    <t>13.5.</t>
  </si>
  <si>
    <t xml:space="preserve">PE neperforētas caurules D = 150mm </t>
  </si>
  <si>
    <t>13.6.</t>
  </si>
  <si>
    <t>Akmeņu krāvums</t>
  </si>
  <si>
    <t>st.</t>
  </si>
  <si>
    <t>Akmeņu kaudzes novākšana un utilizācija</t>
  </si>
  <si>
    <t>Uz atbērtnes esošās zaru kaudzes utilizācija</t>
  </si>
  <si>
    <t>Lokāla pielūžņojuma izvākšana un utilizācija</t>
  </si>
  <si>
    <t>Liela akmens izcelšana no gultnes un novietošana atpakaļ</t>
  </si>
  <si>
    <t>biezi krūmi+sīkmežs</t>
  </si>
  <si>
    <t>mežs+sīkmežs</t>
  </si>
  <si>
    <t>reti krūmi</t>
  </si>
  <si>
    <t>vidēji biezi krūmi</t>
  </si>
  <si>
    <t>mehanizēti</t>
  </si>
  <si>
    <t>sedimentācijas baseina rakšana</t>
  </si>
  <si>
    <t>biomasas rakšana</t>
  </si>
  <si>
    <t>pārtīrīšana mehanizēti 10%</t>
  </si>
  <si>
    <t>pārtīrīšana sedimentācijas baseina 50%</t>
  </si>
  <si>
    <t>mehanizēti 80%</t>
  </si>
  <si>
    <t>mehanizēti sedimentācijas baseina 80%</t>
  </si>
  <si>
    <t>Caurteku atjaunošana</t>
  </si>
  <si>
    <t>Bebru aizsprostu nojaukšana un utilizācija</t>
  </si>
  <si>
    <t>Caurteka būve Nr. 2</t>
  </si>
  <si>
    <t>Caurteka būve Nr. 4</t>
  </si>
  <si>
    <t>akmens vai dolomīta šķembas (Ø 40-80mm) bērums</t>
  </si>
  <si>
    <t>papildus rakšana</t>
  </si>
  <si>
    <t>papildus izraktās grunts izlīdzināšana 80% apjomā</t>
  </si>
  <si>
    <t>ūdens līmeņa pazemināšana (pārsūknējot)</t>
  </si>
  <si>
    <t>grāvja gultnē izvietots akmeņu (ne mazāki kā ∅ 30cm) bērums, slāņa biezums 50cm</t>
  </si>
  <si>
    <t>grāvja nogāzē izvietots akmeņu (ne mazāki kā ∅ 20cm) bērums, slāņa biezums 50cm</t>
  </si>
  <si>
    <t>4.1.</t>
  </si>
  <si>
    <t>betona konstrukciju nojaukšana un utilizācija</t>
  </si>
  <si>
    <t>koka konstrukciju nojaukšana un utilizācija</t>
  </si>
  <si>
    <t>8.1.14.</t>
  </si>
  <si>
    <t>8.1.15.</t>
  </si>
  <si>
    <t>8.1.16.</t>
  </si>
  <si>
    <t>8.2.14.</t>
  </si>
  <si>
    <t>8.2.15.</t>
  </si>
  <si>
    <t>8.2.16.</t>
  </si>
  <si>
    <t>9.1.</t>
  </si>
  <si>
    <t>9.1.1.</t>
  </si>
  <si>
    <t>9.1.2.</t>
  </si>
  <si>
    <t>9.2.</t>
  </si>
  <si>
    <t>9.2.1.</t>
  </si>
  <si>
    <t>9.2.2.</t>
  </si>
  <si>
    <t>11.3.</t>
  </si>
  <si>
    <t>12.5.</t>
  </si>
  <si>
    <t>12.6.</t>
  </si>
  <si>
    <t>12.7.</t>
  </si>
  <si>
    <t>12.8.</t>
  </si>
  <si>
    <t>12.9.</t>
  </si>
  <si>
    <t>12.10.</t>
  </si>
  <si>
    <t>13.</t>
  </si>
  <si>
    <t>13.2.</t>
  </si>
  <si>
    <t>Koka kājnieku laipas nojaukšana un utilizācija</t>
  </si>
  <si>
    <t>metāla konstrukciju nojaukšana un utilizācija</t>
  </si>
  <si>
    <t>pievesta, blietēta smilts zem  caurtekas</t>
  </si>
  <si>
    <t>signālstabiņš (D3, pēc LVS 85, LVS 93 un LVS 12899-3), ar iebūvi</t>
  </si>
  <si>
    <t>akmens vai dolomīta šķembas (Ø 40-80mm)</t>
  </si>
  <si>
    <t>dzelzsbetona teknes</t>
  </si>
  <si>
    <t>māla ekrāns (fiziskās māla daļiņas ne mazāk par 50%, K filtr &lt;0.1 m dnn.)</t>
  </si>
  <si>
    <t>Piketāžas atjaunošana dabā</t>
  </si>
  <si>
    <t>laminēta tērauda caurule D = 1,5m; b=2,5 mm</t>
  </si>
  <si>
    <t>velēnas vai preterozijas paklājs, ar ieklāšanu</t>
  </si>
  <si>
    <r>
      <rPr>
        <sz val="12"/>
        <color indexed="8"/>
        <rFont val="Times New Roman"/>
        <family val="1"/>
      </rPr>
      <t>Būves nosaukums: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Valsts nozīmes ūdensnotekas M-11 Berezovka, ŪSIK kods 43786:01, pik.00/00-27/16 atjaunošana Robežnieku pagastā, Krāslavas novadā </t>
    </r>
  </si>
</sst>
</file>

<file path=xl/styles.xml><?xml version="1.0" encoding="utf-8"?>
<styleSheet xmlns="http://schemas.openxmlformats.org/spreadsheetml/2006/main">
  <numFmts count="4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\-#,##0\ "/>
    <numFmt numFmtId="192" formatCode="0.000"/>
    <numFmt numFmtId="193" formatCode="0.0"/>
    <numFmt numFmtId="194" formatCode="0.0000"/>
    <numFmt numFmtId="195" formatCode="0.00000"/>
    <numFmt numFmtId="196" formatCode="_-* #,##0.0_-;\-* #,##0.0_-;_-* &quot;-&quot;??_-;_-@_-"/>
    <numFmt numFmtId="197" formatCode="#,##0.00_ ;\-#,##0.00\ "/>
    <numFmt numFmtId="198" formatCode="0.000000000"/>
    <numFmt numFmtId="199" formatCode="&quot;Ls&quot;\ #,##0.00"/>
    <numFmt numFmtId="200" formatCode="[$-426]dddd\,\ yyyy&quot;. gada &quot;d\.\ mmm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>
        <color rgb="FF000000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rgb="FF000000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rgb="FF000000"/>
      </bottom>
    </border>
    <border>
      <left/>
      <right/>
      <top/>
      <bottom style="thin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/>
      <top style="thin"/>
      <bottom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 vertical="center" wrapText="1"/>
    </xf>
    <xf numFmtId="0" fontId="60" fillId="33" borderId="0" xfId="0" applyFont="1" applyFill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0" applyFont="1" applyFill="1" applyAlignment="1">
      <alignment horizontal="right"/>
    </xf>
    <xf numFmtId="0" fontId="63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60" fillId="33" borderId="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0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3" fontId="65" fillId="33" borderId="10" xfId="0" applyNumberFormat="1" applyFont="1" applyFill="1" applyBorder="1" applyAlignment="1">
      <alignment horizontal="center" vertical="center"/>
    </xf>
    <xf numFmtId="2" fontId="66" fillId="33" borderId="10" xfId="0" applyNumberFormat="1" applyFont="1" applyFill="1" applyBorder="1" applyAlignment="1">
      <alignment horizontal="center" vertical="center"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0" fontId="60" fillId="33" borderId="0" xfId="0" applyFont="1" applyFill="1" applyAlignment="1">
      <alignment horizontal="center"/>
    </xf>
    <xf numFmtId="4" fontId="3" fillId="33" borderId="0" xfId="0" applyNumberFormat="1" applyFont="1" applyFill="1" applyBorder="1" applyAlignment="1">
      <alignment horizontal="right"/>
    </xf>
    <xf numFmtId="0" fontId="8" fillId="33" borderId="11" xfId="61" applyFont="1" applyFill="1" applyBorder="1" applyAlignment="1">
      <alignment horizontal="center" vertical="center" wrapText="1"/>
      <protection/>
    </xf>
    <xf numFmtId="2" fontId="66" fillId="33" borderId="11" xfId="0" applyNumberFormat="1" applyFont="1" applyFill="1" applyBorder="1" applyAlignment="1">
      <alignment vertical="center"/>
    </xf>
    <xf numFmtId="2" fontId="60" fillId="33" borderId="11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2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Font="1" applyFill="1" applyBorder="1" applyAlignment="1">
      <alignment horizontal="center" vertical="center" wrapText="1"/>
      <protection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horizontal="center" vertical="center" wrapText="1"/>
      <protection/>
    </xf>
    <xf numFmtId="2" fontId="60" fillId="0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8" fillId="34" borderId="12" xfId="61" applyNumberFormat="1" applyFont="1" applyFill="1" applyBorder="1" applyAlignment="1">
      <alignment horizontal="center" vertical="center" wrapText="1"/>
      <protection/>
    </xf>
    <xf numFmtId="0" fontId="8" fillId="34" borderId="12" xfId="61" applyFont="1" applyFill="1" applyBorder="1" applyAlignment="1">
      <alignment horizontal="center" vertical="center" wrapText="1"/>
      <protection/>
    </xf>
    <xf numFmtId="0" fontId="8" fillId="34" borderId="11" xfId="61" applyFont="1" applyFill="1" applyBorder="1" applyAlignment="1">
      <alignment horizontal="center" vertical="center" wrapText="1"/>
      <protection/>
    </xf>
    <xf numFmtId="2" fontId="8" fillId="34" borderId="11" xfId="61" applyNumberFormat="1" applyFont="1" applyFill="1" applyBorder="1" applyAlignment="1">
      <alignment horizontal="center" vertical="center" wrapText="1"/>
      <protection/>
    </xf>
    <xf numFmtId="0" fontId="67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right"/>
    </xf>
    <xf numFmtId="0" fontId="67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/>
    </xf>
    <xf numFmtId="49" fontId="70" fillId="0" borderId="0" xfId="0" applyNumberFormat="1" applyFont="1" applyFill="1" applyBorder="1" applyAlignment="1">
      <alignment vertical="center" wrapText="1"/>
    </xf>
    <xf numFmtId="0" fontId="67" fillId="0" borderId="0" xfId="0" applyFont="1" applyFill="1" applyBorder="1" applyAlignment="1">
      <alignment vertical="center" wrapText="1"/>
    </xf>
    <xf numFmtId="0" fontId="67" fillId="0" borderId="0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71" fillId="0" borderId="0" xfId="0" applyFont="1" applyFill="1" applyBorder="1" applyAlignment="1">
      <alignment horizontal="right" vertical="center" wrapText="1"/>
    </xf>
    <xf numFmtId="0" fontId="69" fillId="0" borderId="0" xfId="61" applyFont="1" applyFill="1" applyBorder="1">
      <alignment/>
      <protection/>
    </xf>
    <xf numFmtId="0" fontId="69" fillId="0" borderId="0" xfId="61" applyFont="1" applyFill="1" applyBorder="1" applyAlignment="1">
      <alignment wrapText="1"/>
      <protection/>
    </xf>
    <xf numFmtId="2" fontId="69" fillId="0" borderId="0" xfId="61" applyNumberFormat="1" applyFont="1" applyFill="1" applyBorder="1">
      <alignment/>
      <protection/>
    </xf>
    <xf numFmtId="0" fontId="10" fillId="0" borderId="0" xfId="0" applyFont="1" applyFill="1" applyBorder="1" applyAlignment="1">
      <alignment/>
    </xf>
    <xf numFmtId="2" fontId="69" fillId="0" borderId="11" xfId="61" applyNumberFormat="1" applyFont="1" applyFill="1" applyBorder="1" applyAlignment="1">
      <alignment horizontal="center" vertical="center"/>
      <protection/>
    </xf>
    <xf numFmtId="2" fontId="69" fillId="0" borderId="11" xfId="61" applyNumberFormat="1" applyFont="1" applyFill="1" applyBorder="1" applyAlignment="1">
      <alignment horizontal="center" vertical="center" wrapText="1"/>
      <protection/>
    </xf>
    <xf numFmtId="0" fontId="69" fillId="0" borderId="11" xfId="6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0" fontId="67" fillId="0" borderId="11" xfId="0" applyFont="1" applyFill="1" applyBorder="1" applyAlignment="1">
      <alignment horizontal="center"/>
    </xf>
    <xf numFmtId="0" fontId="67" fillId="0" borderId="11" xfId="0" applyFont="1" applyFill="1" applyBorder="1" applyAlignment="1">
      <alignment/>
    </xf>
    <xf numFmtId="43" fontId="11" fillId="0" borderId="11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4" fontId="13" fillId="0" borderId="15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4" fontId="13" fillId="0" borderId="20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/>
    </xf>
    <xf numFmtId="4" fontId="13" fillId="0" borderId="22" xfId="0" applyNumberFormat="1" applyFont="1" applyFill="1" applyBorder="1" applyAlignment="1">
      <alignment horizontal="right"/>
    </xf>
    <xf numFmtId="0" fontId="67" fillId="0" borderId="14" xfId="0" applyFont="1" applyFill="1" applyBorder="1" applyAlignment="1">
      <alignment/>
    </xf>
    <xf numFmtId="4" fontId="14" fillId="0" borderId="23" xfId="0" applyNumberFormat="1" applyFont="1" applyFill="1" applyBorder="1" applyAlignment="1">
      <alignment horizontal="right"/>
    </xf>
    <xf numFmtId="0" fontId="67" fillId="0" borderId="16" xfId="0" applyFont="1" applyFill="1" applyBorder="1" applyAlignment="1">
      <alignment/>
    </xf>
    <xf numFmtId="0" fontId="67" fillId="0" borderId="17" xfId="0" applyFont="1" applyFill="1" applyBorder="1" applyAlignment="1">
      <alignment/>
    </xf>
    <xf numFmtId="0" fontId="67" fillId="0" borderId="18" xfId="0" applyFont="1" applyFill="1" applyBorder="1" applyAlignment="1">
      <alignment/>
    </xf>
    <xf numFmtId="0" fontId="67" fillId="0" borderId="19" xfId="0" applyFont="1" applyFill="1" applyBorder="1" applyAlignment="1">
      <alignment/>
    </xf>
    <xf numFmtId="0" fontId="5" fillId="0" borderId="18" xfId="0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7" fillId="0" borderId="24" xfId="0" applyFont="1" applyFill="1" applyBorder="1" applyAlignment="1">
      <alignment/>
    </xf>
    <xf numFmtId="0" fontId="67" fillId="0" borderId="24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right" wrapText="1"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horizontal="center" vertical="center" wrapText="1"/>
      <protection/>
    </xf>
    <xf numFmtId="2" fontId="8" fillId="0" borderId="12" xfId="61" applyNumberFormat="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2" fontId="8" fillId="0" borderId="11" xfId="61" applyNumberFormat="1" applyFont="1" applyFill="1" applyBorder="1" applyAlignment="1">
      <alignment horizontal="center" vertical="center" wrapText="1"/>
      <protection/>
    </xf>
    <xf numFmtId="0" fontId="60" fillId="33" borderId="11" xfId="0" applyFont="1" applyFill="1" applyBorder="1" applyAlignment="1">
      <alignment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/>
    </xf>
    <xf numFmtId="2" fontId="66" fillId="0" borderId="11" xfId="0" applyNumberFormat="1" applyFont="1" applyFill="1" applyBorder="1" applyAlignment="1">
      <alignment horizontal="center" vertical="center"/>
    </xf>
    <xf numFmtId="16" fontId="60" fillId="0" borderId="11" xfId="0" applyNumberFormat="1" applyFont="1" applyFill="1" applyBorder="1" applyAlignment="1">
      <alignment horizontal="center" vertical="center"/>
    </xf>
    <xf numFmtId="14" fontId="60" fillId="0" borderId="11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center" vertical="center"/>
    </xf>
    <xf numFmtId="0" fontId="8" fillId="33" borderId="11" xfId="61" applyFont="1" applyFill="1" applyBorder="1" applyAlignment="1">
      <alignment horizontal="center" vertical="center" wrapText="1"/>
      <protection/>
    </xf>
    <xf numFmtId="0" fontId="8" fillId="33" borderId="13" xfId="61" applyFont="1" applyFill="1" applyBorder="1" applyAlignment="1">
      <alignment horizontal="center" vertical="center" wrapText="1"/>
      <protection/>
    </xf>
    <xf numFmtId="0" fontId="9" fillId="33" borderId="11" xfId="61" applyFont="1" applyFill="1" applyBorder="1" applyAlignment="1">
      <alignment horizontal="center" vertical="center" wrapText="1"/>
      <protection/>
    </xf>
    <xf numFmtId="0" fontId="9" fillId="33" borderId="13" xfId="61" applyFont="1" applyFill="1" applyBorder="1" applyAlignment="1">
      <alignment horizontal="center" vertical="center" wrapText="1"/>
      <protection/>
    </xf>
    <xf numFmtId="0" fontId="60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right" vertical="center" wrapText="1"/>
    </xf>
    <xf numFmtId="0" fontId="60" fillId="33" borderId="0" xfId="0" applyFont="1" applyFill="1" applyBorder="1" applyAlignment="1">
      <alignment horizontal="center" vertical="center" wrapText="1"/>
    </xf>
    <xf numFmtId="2" fontId="8" fillId="33" borderId="11" xfId="61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2" fontId="60" fillId="33" borderId="0" xfId="0" applyNumberFormat="1" applyFont="1" applyFill="1" applyBorder="1" applyAlignment="1">
      <alignment horizontal="center" vertical="center" wrapText="1"/>
    </xf>
    <xf numFmtId="2" fontId="8" fillId="33" borderId="13" xfId="61" applyNumberFormat="1" applyFont="1" applyFill="1" applyBorder="1" applyAlignment="1">
      <alignment horizontal="center" vertical="center" wrapText="1"/>
      <protection/>
    </xf>
    <xf numFmtId="0" fontId="62" fillId="33" borderId="0" xfId="0" applyFont="1" applyFill="1" applyAlignment="1">
      <alignment horizontal="right"/>
    </xf>
    <xf numFmtId="0" fontId="63" fillId="33" borderId="0" xfId="0" applyFont="1" applyFill="1" applyAlignment="1">
      <alignment horizontal="right"/>
    </xf>
    <xf numFmtId="0" fontId="73" fillId="33" borderId="0" xfId="0" applyFont="1" applyFill="1" applyAlignment="1">
      <alignment horizontal="center"/>
    </xf>
    <xf numFmtId="0" fontId="66" fillId="33" borderId="0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center"/>
    </xf>
    <xf numFmtId="0" fontId="60" fillId="33" borderId="24" xfId="0" applyFont="1" applyFill="1" applyBorder="1" applyAlignment="1">
      <alignment horizontal="left"/>
    </xf>
    <xf numFmtId="0" fontId="62" fillId="33" borderId="28" xfId="0" applyFont="1" applyFill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 wrapText="1"/>
    </xf>
    <xf numFmtId="0" fontId="67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69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wrapText="1"/>
    </xf>
    <xf numFmtId="2" fontId="70" fillId="0" borderId="14" xfId="61" applyNumberFormat="1" applyFont="1" applyFill="1" applyBorder="1" applyAlignment="1">
      <alignment horizontal="center" vertical="center" wrapText="1"/>
      <protection/>
    </xf>
    <xf numFmtId="2" fontId="70" fillId="0" borderId="16" xfId="61" applyNumberFormat="1" applyFont="1" applyFill="1" applyBorder="1" applyAlignment="1">
      <alignment horizontal="center" vertical="center" wrapText="1"/>
      <protection/>
    </xf>
    <xf numFmtId="2" fontId="70" fillId="0" borderId="29" xfId="61" applyNumberFormat="1" applyFont="1" applyFill="1" applyBorder="1" applyAlignment="1">
      <alignment horizontal="center" vertical="center" wrapText="1"/>
      <protection/>
    </xf>
    <xf numFmtId="0" fontId="70" fillId="0" borderId="14" xfId="61" applyFont="1" applyFill="1" applyBorder="1" applyAlignment="1">
      <alignment horizontal="center" vertical="center" wrapText="1"/>
      <protection/>
    </xf>
    <xf numFmtId="0" fontId="70" fillId="0" borderId="16" xfId="61" applyFont="1" applyFill="1" applyBorder="1" applyAlignment="1">
      <alignment horizontal="center" vertical="center" wrapText="1"/>
      <protection/>
    </xf>
    <xf numFmtId="0" fontId="70" fillId="0" borderId="29" xfId="61" applyFont="1" applyFill="1" applyBorder="1" applyAlignment="1">
      <alignment horizontal="center" vertical="center" wrapText="1"/>
      <protection/>
    </xf>
    <xf numFmtId="49" fontId="70" fillId="0" borderId="0" xfId="0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 vertical="center" wrapText="1"/>
    </xf>
    <xf numFmtId="0" fontId="67" fillId="0" borderId="19" xfId="0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7" xfId="0" applyFont="1" applyFill="1" applyBorder="1" applyAlignment="1">
      <alignment horizontal="center"/>
    </xf>
    <xf numFmtId="0" fontId="68" fillId="0" borderId="19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0" fontId="69" fillId="0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left"/>
    </xf>
    <xf numFmtId="0" fontId="69" fillId="0" borderId="13" xfId="61" applyFont="1" applyFill="1" applyBorder="1" applyAlignment="1">
      <alignment horizontal="center" vertical="center" textRotation="90" wrapText="1"/>
      <protection/>
    </xf>
    <xf numFmtId="0" fontId="69" fillId="0" borderId="12" xfId="61" applyFont="1" applyFill="1" applyBorder="1" applyAlignment="1">
      <alignment horizontal="center" vertical="center" textRotation="90" wrapText="1"/>
      <protection/>
    </xf>
    <xf numFmtId="0" fontId="69" fillId="0" borderId="13" xfId="61" applyFont="1" applyFill="1" applyBorder="1" applyAlignment="1">
      <alignment horizontal="center" vertical="center" wrapText="1"/>
      <protection/>
    </xf>
    <xf numFmtId="0" fontId="69" fillId="0" borderId="12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Jasmuizas_dzivokli_07_07_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7.140625" style="1" customWidth="1"/>
    <col min="2" max="2" width="52.57421875" style="1" customWidth="1"/>
    <col min="3" max="3" width="10.57421875" style="3" customWidth="1"/>
    <col min="4" max="4" width="9.57421875" style="3" customWidth="1"/>
    <col min="5" max="5" width="7.28125" style="1" customWidth="1"/>
    <col min="6" max="6" width="8.57421875" style="1" customWidth="1"/>
    <col min="7" max="8" width="8.421875" style="1" customWidth="1"/>
    <col min="9" max="9" width="9.421875" style="1" customWidth="1"/>
    <col min="10" max="10" width="9.140625" style="1" customWidth="1"/>
    <col min="11" max="11" width="11.00390625" style="1" customWidth="1"/>
    <col min="12" max="12" width="8.7109375" style="1" customWidth="1"/>
    <col min="13" max="13" width="8.421875" style="1" customWidth="1"/>
    <col min="14" max="14" width="10.140625" style="1" customWidth="1"/>
    <col min="15" max="15" width="9.421875" style="1" customWidth="1"/>
    <col min="16" max="16384" width="9.140625" style="1" customWidth="1"/>
  </cols>
  <sheetData>
    <row r="1" spans="3:15" ht="15.75">
      <c r="C1" s="1"/>
      <c r="D1" s="1"/>
      <c r="H1" s="120"/>
      <c r="I1" s="120"/>
      <c r="N1" s="121" t="s">
        <v>128</v>
      </c>
      <c r="O1" s="121"/>
    </row>
    <row r="2" spans="3:15" ht="15.75">
      <c r="C2" s="1"/>
      <c r="D2" s="1"/>
      <c r="H2" s="6"/>
      <c r="I2" s="6"/>
      <c r="N2" s="7"/>
      <c r="O2" s="7"/>
    </row>
    <row r="3" spans="1:15" ht="15.75" customHeight="1">
      <c r="A3" s="122" t="s">
        <v>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5.75" customHeight="1">
      <c r="A4" s="124" t="s">
        <v>13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>
      <c r="A6" s="123" t="s">
        <v>223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15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customHeight="1">
      <c r="A8" s="110" t="s">
        <v>19</v>
      </c>
      <c r="B8" s="110"/>
      <c r="C8" s="9"/>
      <c r="D8" s="9"/>
      <c r="E8" s="9"/>
      <c r="F8" s="9"/>
      <c r="G8" s="9"/>
      <c r="H8" s="9"/>
      <c r="I8" s="9"/>
      <c r="J8" s="111" t="s">
        <v>7</v>
      </c>
      <c r="K8" s="111"/>
      <c r="L8" s="118" t="s">
        <v>14</v>
      </c>
      <c r="M8" s="118"/>
      <c r="N8" s="10" t="s">
        <v>8</v>
      </c>
      <c r="O8" s="9"/>
    </row>
    <row r="9" spans="1:15" ht="15.75" customHeight="1">
      <c r="A9" s="9"/>
      <c r="B9" s="9"/>
      <c r="C9" s="9"/>
      <c r="D9" s="9"/>
      <c r="E9" s="9"/>
      <c r="F9" s="9"/>
      <c r="G9" s="9"/>
      <c r="H9" s="9"/>
      <c r="I9" s="9"/>
      <c r="J9" s="111" t="s">
        <v>9</v>
      </c>
      <c r="K9" s="111"/>
      <c r="L9" s="2">
        <v>2017</v>
      </c>
      <c r="M9" s="9" t="s">
        <v>10</v>
      </c>
      <c r="N9" s="112" t="s">
        <v>11</v>
      </c>
      <c r="O9" s="112"/>
    </row>
    <row r="10" spans="1:15" s="12" customFormat="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4"/>
      <c r="K10" s="14"/>
      <c r="L10" s="2"/>
      <c r="M10" s="13"/>
      <c r="N10" s="15"/>
      <c r="O10" s="15"/>
    </row>
    <row r="11" spans="1:15" ht="15.75" customHeight="1">
      <c r="A11" s="106" t="s">
        <v>2</v>
      </c>
      <c r="B11" s="108" t="s">
        <v>20</v>
      </c>
      <c r="C11" s="106" t="s">
        <v>0</v>
      </c>
      <c r="D11" s="113" t="s">
        <v>1</v>
      </c>
      <c r="E11" s="113" t="s">
        <v>5</v>
      </c>
      <c r="F11" s="113"/>
      <c r="G11" s="113"/>
      <c r="H11" s="113"/>
      <c r="I11" s="113"/>
      <c r="J11" s="113"/>
      <c r="K11" s="113" t="s">
        <v>6</v>
      </c>
      <c r="L11" s="113"/>
      <c r="M11" s="113"/>
      <c r="N11" s="113"/>
      <c r="O11" s="113"/>
    </row>
    <row r="12" spans="1:15" ht="63" customHeight="1">
      <c r="A12" s="107"/>
      <c r="B12" s="109"/>
      <c r="C12" s="107"/>
      <c r="D12" s="119"/>
      <c r="E12" s="27" t="s">
        <v>3</v>
      </c>
      <c r="F12" s="27" t="s">
        <v>33</v>
      </c>
      <c r="G12" s="27" t="s">
        <v>21</v>
      </c>
      <c r="H12" s="27" t="s">
        <v>22</v>
      </c>
      <c r="I12" s="27" t="s">
        <v>23</v>
      </c>
      <c r="J12" s="28" t="s">
        <v>24</v>
      </c>
      <c r="K12" s="23" t="s">
        <v>129</v>
      </c>
      <c r="L12" s="20" t="s">
        <v>25</v>
      </c>
      <c r="M12" s="20" t="s">
        <v>22</v>
      </c>
      <c r="N12" s="20" t="s">
        <v>23</v>
      </c>
      <c r="O12" s="23" t="s">
        <v>26</v>
      </c>
    </row>
    <row r="13" spans="1:15" s="12" customFormat="1" ht="15.75">
      <c r="A13" s="98">
        <v>1</v>
      </c>
      <c r="B13" s="99" t="s">
        <v>220</v>
      </c>
      <c r="C13" s="98" t="s">
        <v>91</v>
      </c>
      <c r="D13" s="100">
        <v>2716</v>
      </c>
      <c r="E13" s="27"/>
      <c r="F13" s="27"/>
      <c r="G13" s="27"/>
      <c r="H13" s="27"/>
      <c r="I13" s="27"/>
      <c r="J13" s="28"/>
      <c r="K13" s="30"/>
      <c r="L13" s="29"/>
      <c r="M13" s="29"/>
      <c r="N13" s="29"/>
      <c r="O13" s="30"/>
    </row>
    <row r="14" spans="1:15" s="12" customFormat="1" ht="15.75">
      <c r="A14" s="98">
        <v>2</v>
      </c>
      <c r="B14" s="99" t="s">
        <v>57</v>
      </c>
      <c r="C14" s="98" t="s">
        <v>92</v>
      </c>
      <c r="D14" s="100">
        <f>SUM(D15:D18)</f>
        <v>4.7</v>
      </c>
      <c r="E14" s="37"/>
      <c r="F14" s="37"/>
      <c r="G14" s="37"/>
      <c r="H14" s="37"/>
      <c r="I14" s="37"/>
      <c r="J14" s="38"/>
      <c r="K14" s="39"/>
      <c r="L14" s="40"/>
      <c r="M14" s="40"/>
      <c r="N14" s="40"/>
      <c r="O14" s="39"/>
    </row>
    <row r="15" spans="1:15" s="12" customFormat="1" ht="15.75">
      <c r="A15" s="34" t="s">
        <v>34</v>
      </c>
      <c r="B15" s="32" t="s">
        <v>168</v>
      </c>
      <c r="C15" s="34" t="s">
        <v>92</v>
      </c>
      <c r="D15" s="34">
        <v>1.61</v>
      </c>
      <c r="E15" s="93"/>
      <c r="F15" s="93"/>
      <c r="G15" s="93"/>
      <c r="H15" s="93"/>
      <c r="I15" s="93"/>
      <c r="J15" s="94"/>
      <c r="K15" s="95"/>
      <c r="L15" s="96"/>
      <c r="M15" s="96"/>
      <c r="N15" s="96"/>
      <c r="O15" s="95"/>
    </row>
    <row r="16" spans="1:15" s="12" customFormat="1" ht="15.75">
      <c r="A16" s="34" t="s">
        <v>35</v>
      </c>
      <c r="B16" s="32" t="s">
        <v>169</v>
      </c>
      <c r="C16" s="34" t="s">
        <v>92</v>
      </c>
      <c r="D16" s="34">
        <v>1.17</v>
      </c>
      <c r="E16" s="93"/>
      <c r="F16" s="93"/>
      <c r="G16" s="93"/>
      <c r="H16" s="93"/>
      <c r="I16" s="93"/>
      <c r="J16" s="94"/>
      <c r="K16" s="95"/>
      <c r="L16" s="96"/>
      <c r="M16" s="96"/>
      <c r="N16" s="96"/>
      <c r="O16" s="95"/>
    </row>
    <row r="17" spans="1:15" s="12" customFormat="1" ht="15.75">
      <c r="A17" s="34" t="s">
        <v>36</v>
      </c>
      <c r="B17" s="32" t="s">
        <v>170</v>
      </c>
      <c r="C17" s="34" t="s">
        <v>92</v>
      </c>
      <c r="D17" s="34">
        <v>1.12</v>
      </c>
      <c r="E17" s="93"/>
      <c r="F17" s="93"/>
      <c r="G17" s="93"/>
      <c r="H17" s="93"/>
      <c r="I17" s="93"/>
      <c r="J17" s="94"/>
      <c r="K17" s="95"/>
      <c r="L17" s="96"/>
      <c r="M17" s="96"/>
      <c r="N17" s="96"/>
      <c r="O17" s="95"/>
    </row>
    <row r="18" spans="1:15" s="12" customFormat="1" ht="15.75">
      <c r="A18" s="34" t="s">
        <v>130</v>
      </c>
      <c r="B18" s="32" t="s">
        <v>171</v>
      </c>
      <c r="C18" s="34" t="s">
        <v>92</v>
      </c>
      <c r="D18" s="31">
        <v>0.8</v>
      </c>
      <c r="E18" s="93"/>
      <c r="F18" s="93"/>
      <c r="G18" s="93"/>
      <c r="H18" s="93"/>
      <c r="I18" s="93"/>
      <c r="J18" s="94"/>
      <c r="K18" s="95"/>
      <c r="L18" s="96"/>
      <c r="M18" s="96"/>
      <c r="N18" s="96"/>
      <c r="O18" s="95"/>
    </row>
    <row r="19" spans="1:15" s="12" customFormat="1" ht="15.75">
      <c r="A19" s="98">
        <v>3</v>
      </c>
      <c r="B19" s="99" t="s">
        <v>58</v>
      </c>
      <c r="C19" s="98" t="s">
        <v>92</v>
      </c>
      <c r="D19" s="100">
        <v>4.7</v>
      </c>
      <c r="E19" s="93"/>
      <c r="F19" s="93"/>
      <c r="G19" s="93"/>
      <c r="H19" s="93"/>
      <c r="I19" s="93"/>
      <c r="J19" s="94"/>
      <c r="K19" s="95"/>
      <c r="L19" s="96"/>
      <c r="M19" s="96"/>
      <c r="N19" s="96"/>
      <c r="O19" s="95"/>
    </row>
    <row r="20" spans="1:15" s="12" customFormat="1" ht="15.75">
      <c r="A20" s="98">
        <v>4</v>
      </c>
      <c r="B20" s="99" t="s">
        <v>59</v>
      </c>
      <c r="C20" s="98" t="s">
        <v>93</v>
      </c>
      <c r="D20" s="100">
        <f>SUM(D21:D25)</f>
        <v>13420.59</v>
      </c>
      <c r="E20" s="37"/>
      <c r="F20" s="37"/>
      <c r="G20" s="37"/>
      <c r="H20" s="37"/>
      <c r="I20" s="37"/>
      <c r="J20" s="38"/>
      <c r="K20" s="39"/>
      <c r="L20" s="40"/>
      <c r="M20" s="40"/>
      <c r="N20" s="40"/>
      <c r="O20" s="39"/>
    </row>
    <row r="21" spans="1:15" s="12" customFormat="1" ht="15.75">
      <c r="A21" s="101" t="s">
        <v>189</v>
      </c>
      <c r="B21" s="32" t="s">
        <v>172</v>
      </c>
      <c r="C21" s="34" t="s">
        <v>93</v>
      </c>
      <c r="D21" s="31">
        <f>12196.88-D22-D23</f>
        <v>9694.369999999999</v>
      </c>
      <c r="E21" s="93"/>
      <c r="F21" s="93"/>
      <c r="G21" s="93"/>
      <c r="H21" s="93"/>
      <c r="I21" s="93"/>
      <c r="J21" s="94"/>
      <c r="K21" s="95"/>
      <c r="L21" s="96"/>
      <c r="M21" s="96"/>
      <c r="N21" s="96"/>
      <c r="O21" s="95"/>
    </row>
    <row r="22" spans="1:15" s="12" customFormat="1" ht="15.75">
      <c r="A22" s="101" t="s">
        <v>37</v>
      </c>
      <c r="B22" s="32" t="s">
        <v>173</v>
      </c>
      <c r="C22" s="34" t="s">
        <v>93</v>
      </c>
      <c r="D22" s="31">
        <v>1025.5</v>
      </c>
      <c r="E22" s="93"/>
      <c r="F22" s="93"/>
      <c r="G22" s="93"/>
      <c r="H22" s="93"/>
      <c r="I22" s="93"/>
      <c r="J22" s="94"/>
      <c r="K22" s="95"/>
      <c r="L22" s="96"/>
      <c r="M22" s="96"/>
      <c r="N22" s="96"/>
      <c r="O22" s="95"/>
    </row>
    <row r="23" spans="1:15" s="12" customFormat="1" ht="15.75">
      <c r="A23" s="101" t="s">
        <v>38</v>
      </c>
      <c r="B23" s="32" t="s">
        <v>174</v>
      </c>
      <c r="C23" s="34" t="s">
        <v>93</v>
      </c>
      <c r="D23" s="31">
        <v>1477.01</v>
      </c>
      <c r="E23" s="93"/>
      <c r="F23" s="93"/>
      <c r="G23" s="93"/>
      <c r="H23" s="93"/>
      <c r="I23" s="93"/>
      <c r="J23" s="94"/>
      <c r="K23" s="95"/>
      <c r="L23" s="96"/>
      <c r="M23" s="96"/>
      <c r="N23" s="96"/>
      <c r="O23" s="95"/>
    </row>
    <row r="24" spans="1:15" s="12" customFormat="1" ht="15.75">
      <c r="A24" s="101" t="s">
        <v>39</v>
      </c>
      <c r="B24" s="32" t="s">
        <v>175</v>
      </c>
      <c r="C24" s="34" t="s">
        <v>93</v>
      </c>
      <c r="D24" s="34">
        <f>1223.71-D25</f>
        <v>710.96</v>
      </c>
      <c r="E24" s="93"/>
      <c r="F24" s="93"/>
      <c r="G24" s="93"/>
      <c r="H24" s="93"/>
      <c r="I24" s="93"/>
      <c r="J24" s="94"/>
      <c r="K24" s="95"/>
      <c r="L24" s="96"/>
      <c r="M24" s="96"/>
      <c r="N24" s="96"/>
      <c r="O24" s="95"/>
    </row>
    <row r="25" spans="1:15" s="12" customFormat="1" ht="15.75">
      <c r="A25" s="101" t="s">
        <v>40</v>
      </c>
      <c r="B25" s="32" t="s">
        <v>176</v>
      </c>
      <c r="C25" s="34" t="s">
        <v>93</v>
      </c>
      <c r="D25" s="34">
        <v>512.75</v>
      </c>
      <c r="E25" s="93"/>
      <c r="F25" s="93"/>
      <c r="G25" s="93"/>
      <c r="H25" s="93"/>
      <c r="I25" s="93"/>
      <c r="J25" s="94"/>
      <c r="K25" s="95"/>
      <c r="L25" s="96"/>
      <c r="M25" s="96"/>
      <c r="N25" s="96"/>
      <c r="O25" s="95"/>
    </row>
    <row r="26" spans="1:15" s="12" customFormat="1" ht="15.75">
      <c r="A26" s="98">
        <v>5</v>
      </c>
      <c r="B26" s="99" t="s">
        <v>60</v>
      </c>
      <c r="C26" s="98" t="s">
        <v>93</v>
      </c>
      <c r="D26" s="100">
        <f>SUM(D27:D28)</f>
        <v>10736.46</v>
      </c>
      <c r="E26" s="37"/>
      <c r="F26" s="37"/>
      <c r="G26" s="37"/>
      <c r="H26" s="37"/>
      <c r="I26" s="37"/>
      <c r="J26" s="38"/>
      <c r="K26" s="39"/>
      <c r="L26" s="40"/>
      <c r="M26" s="40"/>
      <c r="N26" s="40"/>
      <c r="O26" s="39"/>
    </row>
    <row r="27" spans="1:15" s="12" customFormat="1" ht="15.75">
      <c r="A27" s="101" t="s">
        <v>41</v>
      </c>
      <c r="B27" s="32" t="s">
        <v>177</v>
      </c>
      <c r="C27" s="34" t="s">
        <v>93</v>
      </c>
      <c r="D27" s="31">
        <f>10736.46-D28</f>
        <v>9505.859999999999</v>
      </c>
      <c r="E27" s="93"/>
      <c r="F27" s="93"/>
      <c r="G27" s="93"/>
      <c r="H27" s="93"/>
      <c r="I27" s="93"/>
      <c r="J27" s="94"/>
      <c r="K27" s="95"/>
      <c r="L27" s="96"/>
      <c r="M27" s="96"/>
      <c r="N27" s="96"/>
      <c r="O27" s="95"/>
    </row>
    <row r="28" spans="1:15" s="12" customFormat="1" ht="15.75">
      <c r="A28" s="101" t="s">
        <v>42</v>
      </c>
      <c r="B28" s="32" t="s">
        <v>178</v>
      </c>
      <c r="C28" s="34" t="s">
        <v>93</v>
      </c>
      <c r="D28" s="31">
        <v>1230.6</v>
      </c>
      <c r="E28" s="93"/>
      <c r="F28" s="93"/>
      <c r="G28" s="93"/>
      <c r="H28" s="93"/>
      <c r="I28" s="93"/>
      <c r="J28" s="94"/>
      <c r="K28" s="95"/>
      <c r="L28" s="96"/>
      <c r="M28" s="96"/>
      <c r="N28" s="96"/>
      <c r="O28" s="95"/>
    </row>
    <row r="29" spans="1:15" s="12" customFormat="1" ht="15.75">
      <c r="A29" s="98">
        <v>6</v>
      </c>
      <c r="B29" s="99" t="s">
        <v>180</v>
      </c>
      <c r="C29" s="98" t="s">
        <v>93</v>
      </c>
      <c r="D29" s="100">
        <v>55.5</v>
      </c>
      <c r="E29" s="93"/>
      <c r="F29" s="93"/>
      <c r="G29" s="93"/>
      <c r="H29" s="93"/>
      <c r="I29" s="93"/>
      <c r="J29" s="94"/>
      <c r="K29" s="95"/>
      <c r="L29" s="96"/>
      <c r="M29" s="96"/>
      <c r="N29" s="96"/>
      <c r="O29" s="95"/>
    </row>
    <row r="30" spans="1:15" s="12" customFormat="1" ht="15.75">
      <c r="A30" s="98">
        <v>7</v>
      </c>
      <c r="B30" s="99" t="s">
        <v>213</v>
      </c>
      <c r="C30" s="98" t="s">
        <v>94</v>
      </c>
      <c r="D30" s="98">
        <v>1</v>
      </c>
      <c r="E30" s="37"/>
      <c r="F30" s="37"/>
      <c r="G30" s="37"/>
      <c r="H30" s="37"/>
      <c r="I30" s="37"/>
      <c r="J30" s="38"/>
      <c r="K30" s="39"/>
      <c r="L30" s="40"/>
      <c r="M30" s="40"/>
      <c r="N30" s="40"/>
      <c r="O30" s="39"/>
    </row>
    <row r="31" spans="1:15" s="12" customFormat="1" ht="15.75">
      <c r="A31" s="34" t="s">
        <v>43</v>
      </c>
      <c r="B31" s="32" t="s">
        <v>190</v>
      </c>
      <c r="C31" s="34" t="s">
        <v>93</v>
      </c>
      <c r="D31" s="31">
        <v>1</v>
      </c>
      <c r="E31" s="27"/>
      <c r="F31" s="27"/>
      <c r="G31" s="27"/>
      <c r="H31" s="27"/>
      <c r="I31" s="27"/>
      <c r="J31" s="28"/>
      <c r="K31" s="30"/>
      <c r="L31" s="29"/>
      <c r="M31" s="29"/>
      <c r="N31" s="29"/>
      <c r="O31" s="30"/>
    </row>
    <row r="32" spans="1:15" s="12" customFormat="1" ht="15.75">
      <c r="A32" s="34" t="s">
        <v>44</v>
      </c>
      <c r="B32" s="32" t="s">
        <v>191</v>
      </c>
      <c r="C32" s="34" t="s">
        <v>93</v>
      </c>
      <c r="D32" s="31">
        <v>3</v>
      </c>
      <c r="E32" s="27"/>
      <c r="F32" s="27"/>
      <c r="G32" s="27"/>
      <c r="H32" s="27"/>
      <c r="I32" s="27"/>
      <c r="J32" s="28"/>
      <c r="K32" s="30"/>
      <c r="L32" s="29"/>
      <c r="M32" s="29"/>
      <c r="N32" s="29"/>
      <c r="O32" s="30"/>
    </row>
    <row r="33" spans="1:15" s="12" customFormat="1" ht="15.75">
      <c r="A33" s="98">
        <v>8</v>
      </c>
      <c r="B33" s="99" t="s">
        <v>179</v>
      </c>
      <c r="C33" s="98" t="s">
        <v>94</v>
      </c>
      <c r="D33" s="98">
        <v>2</v>
      </c>
      <c r="E33" s="37"/>
      <c r="F33" s="37"/>
      <c r="G33" s="37"/>
      <c r="H33" s="37"/>
      <c r="I33" s="37"/>
      <c r="J33" s="38"/>
      <c r="K33" s="39"/>
      <c r="L33" s="40"/>
      <c r="M33" s="40"/>
      <c r="N33" s="40"/>
      <c r="O33" s="39"/>
    </row>
    <row r="34" spans="1:15" s="12" customFormat="1" ht="15.75">
      <c r="A34" s="34" t="s">
        <v>45</v>
      </c>
      <c r="B34" s="99" t="s">
        <v>181</v>
      </c>
      <c r="C34" s="98" t="s">
        <v>94</v>
      </c>
      <c r="D34" s="98">
        <v>1</v>
      </c>
      <c r="E34" s="37"/>
      <c r="F34" s="37"/>
      <c r="G34" s="37"/>
      <c r="H34" s="37"/>
      <c r="I34" s="37"/>
      <c r="J34" s="38"/>
      <c r="K34" s="39"/>
      <c r="L34" s="40"/>
      <c r="M34" s="40"/>
      <c r="N34" s="40"/>
      <c r="O34" s="39"/>
    </row>
    <row r="35" spans="1:15" s="12" customFormat="1" ht="15.75">
      <c r="A35" s="34" t="s">
        <v>46</v>
      </c>
      <c r="B35" s="32" t="s">
        <v>61</v>
      </c>
      <c r="C35" s="34" t="s">
        <v>93</v>
      </c>
      <c r="D35" s="34">
        <v>1514.73</v>
      </c>
      <c r="E35" s="27"/>
      <c r="F35" s="27"/>
      <c r="G35" s="27"/>
      <c r="H35" s="27"/>
      <c r="I35" s="27"/>
      <c r="J35" s="28"/>
      <c r="K35" s="92"/>
      <c r="L35" s="91"/>
      <c r="M35" s="91"/>
      <c r="N35" s="91"/>
      <c r="O35" s="92"/>
    </row>
    <row r="36" spans="1:15" s="12" customFormat="1" ht="15.75">
      <c r="A36" s="34" t="s">
        <v>47</v>
      </c>
      <c r="B36" s="32" t="s">
        <v>62</v>
      </c>
      <c r="C36" s="34" t="s">
        <v>93</v>
      </c>
      <c r="D36" s="31">
        <v>1211.78</v>
      </c>
      <c r="E36" s="27"/>
      <c r="F36" s="27"/>
      <c r="G36" s="27"/>
      <c r="H36" s="27"/>
      <c r="I36" s="27"/>
      <c r="J36" s="28"/>
      <c r="K36" s="92"/>
      <c r="L36" s="91"/>
      <c r="M36" s="91"/>
      <c r="N36" s="91"/>
      <c r="O36" s="92"/>
    </row>
    <row r="37" spans="1:15" s="12" customFormat="1" ht="15.75">
      <c r="A37" s="34" t="s">
        <v>48</v>
      </c>
      <c r="B37" s="32" t="s">
        <v>214</v>
      </c>
      <c r="C37" s="34" t="s">
        <v>98</v>
      </c>
      <c r="D37" s="31">
        <v>2571.8</v>
      </c>
      <c r="E37" s="27"/>
      <c r="F37" s="27"/>
      <c r="G37" s="27"/>
      <c r="H37" s="27"/>
      <c r="I37" s="27"/>
      <c r="J37" s="28"/>
      <c r="K37" s="92"/>
      <c r="L37" s="91"/>
      <c r="M37" s="91"/>
      <c r="N37" s="91"/>
      <c r="O37" s="92"/>
    </row>
    <row r="38" spans="1:15" s="12" customFormat="1" ht="15.75">
      <c r="A38" s="34" t="s">
        <v>49</v>
      </c>
      <c r="B38" s="32" t="s">
        <v>73</v>
      </c>
      <c r="C38" s="34" t="s">
        <v>91</v>
      </c>
      <c r="D38" s="31">
        <v>22</v>
      </c>
      <c r="E38" s="27"/>
      <c r="F38" s="27"/>
      <c r="G38" s="27"/>
      <c r="H38" s="27"/>
      <c r="I38" s="27"/>
      <c r="J38" s="28"/>
      <c r="K38" s="30"/>
      <c r="L38" s="29"/>
      <c r="M38" s="29"/>
      <c r="N38" s="29"/>
      <c r="O38" s="30"/>
    </row>
    <row r="39" spans="1:15" s="12" customFormat="1" ht="15.75">
      <c r="A39" s="34" t="s">
        <v>131</v>
      </c>
      <c r="B39" s="32" t="s">
        <v>63</v>
      </c>
      <c r="C39" s="34" t="s">
        <v>95</v>
      </c>
      <c r="D39" s="34">
        <v>72</v>
      </c>
      <c r="E39" s="27"/>
      <c r="F39" s="27"/>
      <c r="G39" s="27"/>
      <c r="H39" s="27"/>
      <c r="I39" s="27"/>
      <c r="J39" s="28"/>
      <c r="K39" s="30"/>
      <c r="L39" s="29"/>
      <c r="M39" s="29"/>
      <c r="N39" s="29"/>
      <c r="O39" s="30"/>
    </row>
    <row r="40" spans="1:15" s="12" customFormat="1" ht="15.75">
      <c r="A40" s="34" t="s">
        <v>132</v>
      </c>
      <c r="B40" s="32" t="s">
        <v>64</v>
      </c>
      <c r="C40" s="34" t="s">
        <v>93</v>
      </c>
      <c r="D40" s="34">
        <v>706.82</v>
      </c>
      <c r="E40" s="27"/>
      <c r="F40" s="27"/>
      <c r="G40" s="27"/>
      <c r="H40" s="27"/>
      <c r="I40" s="27"/>
      <c r="J40" s="28"/>
      <c r="K40" s="30"/>
      <c r="L40" s="29"/>
      <c r="M40" s="29"/>
      <c r="N40" s="29"/>
      <c r="O40" s="30"/>
    </row>
    <row r="41" spans="1:15" s="12" customFormat="1" ht="15.75">
      <c r="A41" s="34" t="s">
        <v>133</v>
      </c>
      <c r="B41" s="32" t="s">
        <v>215</v>
      </c>
      <c r="C41" s="34" t="s">
        <v>93</v>
      </c>
      <c r="D41" s="31">
        <v>9.9</v>
      </c>
      <c r="E41" s="27"/>
      <c r="F41" s="27"/>
      <c r="G41" s="27"/>
      <c r="H41" s="27"/>
      <c r="I41" s="27"/>
      <c r="J41" s="28"/>
      <c r="K41" s="30"/>
      <c r="L41" s="29"/>
      <c r="M41" s="29"/>
      <c r="N41" s="29"/>
      <c r="O41" s="30"/>
    </row>
    <row r="42" spans="1:15" s="12" customFormat="1" ht="15.75">
      <c r="A42" s="34" t="s">
        <v>134</v>
      </c>
      <c r="B42" s="32" t="s">
        <v>65</v>
      </c>
      <c r="C42" s="34" t="s">
        <v>96</v>
      </c>
      <c r="D42" s="31">
        <v>92.4</v>
      </c>
      <c r="E42" s="27"/>
      <c r="F42" s="27"/>
      <c r="G42" s="27"/>
      <c r="H42" s="27"/>
      <c r="I42" s="27"/>
      <c r="J42" s="28"/>
      <c r="K42" s="30"/>
      <c r="L42" s="29"/>
      <c r="M42" s="29"/>
      <c r="N42" s="29"/>
      <c r="O42" s="30"/>
    </row>
    <row r="43" spans="1:15" s="12" customFormat="1" ht="15.75">
      <c r="A43" s="34" t="s">
        <v>135</v>
      </c>
      <c r="B43" s="32" t="s">
        <v>66</v>
      </c>
      <c r="C43" s="34" t="s">
        <v>96</v>
      </c>
      <c r="D43" s="31">
        <v>12</v>
      </c>
      <c r="E43" s="27"/>
      <c r="F43" s="27"/>
      <c r="G43" s="27"/>
      <c r="H43" s="27"/>
      <c r="I43" s="27"/>
      <c r="J43" s="28"/>
      <c r="K43" s="30"/>
      <c r="L43" s="29"/>
      <c r="M43" s="29"/>
      <c r="N43" s="29"/>
      <c r="O43" s="30"/>
    </row>
    <row r="44" spans="1:15" s="12" customFormat="1" ht="31.5">
      <c r="A44" s="34" t="s">
        <v>136</v>
      </c>
      <c r="B44" s="33" t="s">
        <v>72</v>
      </c>
      <c r="C44" s="34" t="s">
        <v>96</v>
      </c>
      <c r="D44" s="31">
        <v>353.81</v>
      </c>
      <c r="E44" s="93"/>
      <c r="F44" s="93"/>
      <c r="G44" s="93"/>
      <c r="H44" s="93"/>
      <c r="I44" s="93"/>
      <c r="J44" s="94"/>
      <c r="K44" s="95"/>
      <c r="L44" s="96"/>
      <c r="M44" s="96"/>
      <c r="N44" s="96"/>
      <c r="O44" s="95"/>
    </row>
    <row r="45" spans="1:15" s="12" customFormat="1" ht="31.5">
      <c r="A45" s="34" t="s">
        <v>137</v>
      </c>
      <c r="B45" s="33" t="s">
        <v>67</v>
      </c>
      <c r="C45" s="34" t="s">
        <v>96</v>
      </c>
      <c r="D45" s="34">
        <v>139.28</v>
      </c>
      <c r="E45" s="93"/>
      <c r="F45" s="93"/>
      <c r="G45" s="93"/>
      <c r="H45" s="93"/>
      <c r="I45" s="93"/>
      <c r="J45" s="94"/>
      <c r="K45" s="95"/>
      <c r="L45" s="96"/>
      <c r="M45" s="96"/>
      <c r="N45" s="96"/>
      <c r="O45" s="95"/>
    </row>
    <row r="46" spans="1:15" s="12" customFormat="1" ht="15.75">
      <c r="A46" s="34" t="s">
        <v>138</v>
      </c>
      <c r="B46" s="32" t="s">
        <v>68</v>
      </c>
      <c r="C46" s="34" t="s">
        <v>96</v>
      </c>
      <c r="D46" s="31">
        <v>4</v>
      </c>
      <c r="E46" s="27"/>
      <c r="F46" s="27"/>
      <c r="G46" s="27"/>
      <c r="H46" s="27"/>
      <c r="I46" s="27"/>
      <c r="J46" s="28"/>
      <c r="K46" s="30"/>
      <c r="L46" s="29"/>
      <c r="M46" s="29"/>
      <c r="N46" s="29"/>
      <c r="O46" s="30"/>
    </row>
    <row r="47" spans="1:15" s="12" customFormat="1" ht="15.75">
      <c r="A47" s="34" t="s">
        <v>139</v>
      </c>
      <c r="B47" s="32" t="s">
        <v>74</v>
      </c>
      <c r="C47" s="34" t="s">
        <v>93</v>
      </c>
      <c r="D47" s="34">
        <v>18.54</v>
      </c>
      <c r="E47" s="27"/>
      <c r="F47" s="27"/>
      <c r="G47" s="27"/>
      <c r="H47" s="27"/>
      <c r="I47" s="27"/>
      <c r="J47" s="28"/>
      <c r="K47" s="30"/>
      <c r="L47" s="29"/>
      <c r="M47" s="29"/>
      <c r="N47" s="29"/>
      <c r="O47" s="30"/>
    </row>
    <row r="48" spans="1:15" s="12" customFormat="1" ht="15.75">
      <c r="A48" s="97" t="s">
        <v>192</v>
      </c>
      <c r="B48" s="32" t="s">
        <v>69</v>
      </c>
      <c r="C48" s="34" t="s">
        <v>93</v>
      </c>
      <c r="D48" s="34">
        <v>93.09</v>
      </c>
      <c r="E48" s="27"/>
      <c r="F48" s="27"/>
      <c r="G48" s="27"/>
      <c r="H48" s="27"/>
      <c r="I48" s="27"/>
      <c r="J48" s="28"/>
      <c r="K48" s="30"/>
      <c r="L48" s="29"/>
      <c r="M48" s="29"/>
      <c r="N48" s="29"/>
      <c r="O48" s="30"/>
    </row>
    <row r="49" spans="1:15" s="12" customFormat="1" ht="15.75">
      <c r="A49" s="97" t="s">
        <v>193</v>
      </c>
      <c r="B49" s="32" t="s">
        <v>70</v>
      </c>
      <c r="C49" s="34" t="s">
        <v>93</v>
      </c>
      <c r="D49" s="34">
        <v>56.03</v>
      </c>
      <c r="E49" s="27"/>
      <c r="F49" s="27"/>
      <c r="G49" s="27"/>
      <c r="H49" s="27"/>
      <c r="I49" s="27"/>
      <c r="J49" s="28"/>
      <c r="K49" s="30"/>
      <c r="L49" s="29"/>
      <c r="M49" s="29"/>
      <c r="N49" s="29"/>
      <c r="O49" s="30"/>
    </row>
    <row r="50" spans="1:15" s="12" customFormat="1" ht="31.5">
      <c r="A50" s="97" t="s">
        <v>194</v>
      </c>
      <c r="B50" s="33" t="s">
        <v>216</v>
      </c>
      <c r="C50" s="34" t="s">
        <v>97</v>
      </c>
      <c r="D50" s="34">
        <v>10</v>
      </c>
      <c r="E50" s="27"/>
      <c r="F50" s="27"/>
      <c r="G50" s="27"/>
      <c r="H50" s="27"/>
      <c r="I50" s="27"/>
      <c r="J50" s="28"/>
      <c r="K50" s="30"/>
      <c r="L50" s="29"/>
      <c r="M50" s="29"/>
      <c r="N50" s="29"/>
      <c r="O50" s="30"/>
    </row>
    <row r="51" spans="1:15" s="12" customFormat="1" ht="15.75">
      <c r="A51" s="34" t="s">
        <v>50</v>
      </c>
      <c r="B51" s="99" t="s">
        <v>182</v>
      </c>
      <c r="C51" s="98" t="s">
        <v>94</v>
      </c>
      <c r="D51" s="98">
        <v>1</v>
      </c>
      <c r="E51" s="37"/>
      <c r="F51" s="37"/>
      <c r="G51" s="37"/>
      <c r="H51" s="37"/>
      <c r="I51" s="37"/>
      <c r="J51" s="38"/>
      <c r="K51" s="39"/>
      <c r="L51" s="40"/>
      <c r="M51" s="40"/>
      <c r="N51" s="40"/>
      <c r="O51" s="39"/>
    </row>
    <row r="52" spans="1:15" s="12" customFormat="1" ht="15.75">
      <c r="A52" s="34" t="s">
        <v>51</v>
      </c>
      <c r="B52" s="32" t="s">
        <v>61</v>
      </c>
      <c r="C52" s="34" t="s">
        <v>93</v>
      </c>
      <c r="D52" s="31">
        <v>143.95</v>
      </c>
      <c r="E52" s="27"/>
      <c r="F52" s="27"/>
      <c r="G52" s="27"/>
      <c r="H52" s="27"/>
      <c r="I52" s="27"/>
      <c r="J52" s="28"/>
      <c r="K52" s="92"/>
      <c r="L52" s="91"/>
      <c r="M52" s="91"/>
      <c r="N52" s="91"/>
      <c r="O52" s="92"/>
    </row>
    <row r="53" spans="1:15" s="12" customFormat="1" ht="15.75">
      <c r="A53" s="34" t="s">
        <v>52</v>
      </c>
      <c r="B53" s="32" t="s">
        <v>62</v>
      </c>
      <c r="C53" s="34" t="s">
        <v>93</v>
      </c>
      <c r="D53" s="31">
        <v>115.16</v>
      </c>
      <c r="E53" s="27"/>
      <c r="F53" s="27"/>
      <c r="G53" s="27"/>
      <c r="H53" s="27"/>
      <c r="I53" s="27"/>
      <c r="J53" s="28"/>
      <c r="K53" s="92"/>
      <c r="L53" s="91"/>
      <c r="M53" s="91"/>
      <c r="N53" s="91"/>
      <c r="O53" s="92"/>
    </row>
    <row r="54" spans="1:15" s="12" customFormat="1" ht="15.75">
      <c r="A54" s="34" t="s">
        <v>140</v>
      </c>
      <c r="B54" s="32" t="s">
        <v>190</v>
      </c>
      <c r="C54" s="34" t="s">
        <v>93</v>
      </c>
      <c r="D54" s="31">
        <v>4.02</v>
      </c>
      <c r="E54" s="27"/>
      <c r="F54" s="27"/>
      <c r="G54" s="27"/>
      <c r="H54" s="27"/>
      <c r="I54" s="27"/>
      <c r="J54" s="28"/>
      <c r="K54" s="92"/>
      <c r="L54" s="91"/>
      <c r="M54" s="91"/>
      <c r="N54" s="91"/>
      <c r="O54" s="92"/>
    </row>
    <row r="55" spans="1:15" s="12" customFormat="1" ht="15.75">
      <c r="A55" s="34" t="s">
        <v>141</v>
      </c>
      <c r="B55" s="32" t="s">
        <v>221</v>
      </c>
      <c r="C55" s="34" t="s">
        <v>91</v>
      </c>
      <c r="D55" s="34">
        <v>15</v>
      </c>
      <c r="E55" s="27"/>
      <c r="F55" s="27"/>
      <c r="G55" s="27"/>
      <c r="H55" s="27"/>
      <c r="I55" s="27"/>
      <c r="J55" s="28"/>
      <c r="K55" s="30"/>
      <c r="L55" s="29"/>
      <c r="M55" s="29"/>
      <c r="N55" s="29"/>
      <c r="O55" s="30"/>
    </row>
    <row r="56" spans="1:15" s="12" customFormat="1" ht="15.75">
      <c r="A56" s="34" t="s">
        <v>142</v>
      </c>
      <c r="B56" s="32" t="s">
        <v>63</v>
      </c>
      <c r="C56" s="34" t="s">
        <v>95</v>
      </c>
      <c r="D56" s="34">
        <v>48</v>
      </c>
      <c r="E56" s="27"/>
      <c r="F56" s="27"/>
      <c r="G56" s="27"/>
      <c r="H56" s="27"/>
      <c r="I56" s="27"/>
      <c r="J56" s="28"/>
      <c r="K56" s="30"/>
      <c r="L56" s="29"/>
      <c r="M56" s="29"/>
      <c r="N56" s="29"/>
      <c r="O56" s="30"/>
    </row>
    <row r="57" spans="1:15" s="12" customFormat="1" ht="15.75">
      <c r="A57" s="34" t="s">
        <v>143</v>
      </c>
      <c r="B57" s="32" t="s">
        <v>71</v>
      </c>
      <c r="C57" s="34" t="s">
        <v>93</v>
      </c>
      <c r="D57" s="34">
        <v>174.16</v>
      </c>
      <c r="E57" s="27"/>
      <c r="F57" s="27"/>
      <c r="G57" s="27"/>
      <c r="H57" s="27"/>
      <c r="I57" s="27"/>
      <c r="J57" s="28"/>
      <c r="K57" s="30"/>
      <c r="L57" s="29"/>
      <c r="M57" s="29"/>
      <c r="N57" s="29"/>
      <c r="O57" s="30"/>
    </row>
    <row r="58" spans="1:15" s="12" customFormat="1" ht="15.75">
      <c r="A58" s="34" t="s">
        <v>144</v>
      </c>
      <c r="B58" s="32" t="s">
        <v>215</v>
      </c>
      <c r="C58" s="34" t="s">
        <v>93</v>
      </c>
      <c r="D58" s="34">
        <v>6.75</v>
      </c>
      <c r="E58" s="27"/>
      <c r="F58" s="27"/>
      <c r="G58" s="27"/>
      <c r="H58" s="27"/>
      <c r="I58" s="27"/>
      <c r="J58" s="28"/>
      <c r="K58" s="30"/>
      <c r="L58" s="29"/>
      <c r="M58" s="29"/>
      <c r="N58" s="29"/>
      <c r="O58" s="30"/>
    </row>
    <row r="59" spans="1:15" s="12" customFormat="1" ht="15.75">
      <c r="A59" s="34" t="s">
        <v>145</v>
      </c>
      <c r="B59" s="32" t="s">
        <v>65</v>
      </c>
      <c r="C59" s="34" t="s">
        <v>96</v>
      </c>
      <c r="D59" s="31">
        <v>63</v>
      </c>
      <c r="E59" s="27"/>
      <c r="F59" s="27"/>
      <c r="G59" s="27"/>
      <c r="H59" s="27"/>
      <c r="I59" s="27"/>
      <c r="J59" s="28"/>
      <c r="K59" s="30"/>
      <c r="L59" s="29"/>
      <c r="M59" s="29"/>
      <c r="N59" s="29"/>
      <c r="O59" s="30"/>
    </row>
    <row r="60" spans="1:15" s="12" customFormat="1" ht="15.75">
      <c r="A60" s="34" t="s">
        <v>146</v>
      </c>
      <c r="B60" s="32" t="s">
        <v>66</v>
      </c>
      <c r="C60" s="34" t="s">
        <v>96</v>
      </c>
      <c r="D60" s="31">
        <v>12</v>
      </c>
      <c r="E60" s="27"/>
      <c r="F60" s="27"/>
      <c r="G60" s="27"/>
      <c r="H60" s="27"/>
      <c r="I60" s="27"/>
      <c r="J60" s="28"/>
      <c r="K60" s="30"/>
      <c r="L60" s="29"/>
      <c r="M60" s="29"/>
      <c r="N60" s="29"/>
      <c r="O60" s="30"/>
    </row>
    <row r="61" spans="1:15" s="12" customFormat="1" ht="31.5">
      <c r="A61" s="34" t="s">
        <v>147</v>
      </c>
      <c r="B61" s="33" t="s">
        <v>72</v>
      </c>
      <c r="C61" s="34" t="s">
        <v>96</v>
      </c>
      <c r="D61" s="34">
        <v>148.11</v>
      </c>
      <c r="E61" s="27"/>
      <c r="F61" s="27"/>
      <c r="G61" s="27"/>
      <c r="H61" s="27"/>
      <c r="I61" s="27"/>
      <c r="J61" s="28"/>
      <c r="K61" s="30"/>
      <c r="L61" s="29"/>
      <c r="M61" s="29"/>
      <c r="N61" s="29"/>
      <c r="O61" s="30"/>
    </row>
    <row r="62" spans="1:15" s="12" customFormat="1" ht="31.5">
      <c r="A62" s="34" t="s">
        <v>148</v>
      </c>
      <c r="B62" s="33" t="s">
        <v>67</v>
      </c>
      <c r="C62" s="34" t="s">
        <v>96</v>
      </c>
      <c r="D62" s="34">
        <v>81.68</v>
      </c>
      <c r="E62" s="27"/>
      <c r="F62" s="27"/>
      <c r="G62" s="27"/>
      <c r="H62" s="27"/>
      <c r="I62" s="27"/>
      <c r="J62" s="28"/>
      <c r="K62" s="30"/>
      <c r="L62" s="29"/>
      <c r="M62" s="29"/>
      <c r="N62" s="29"/>
      <c r="O62" s="30"/>
    </row>
    <row r="63" spans="1:15" s="12" customFormat="1" ht="15.75">
      <c r="A63" s="34" t="s">
        <v>149</v>
      </c>
      <c r="B63" s="32" t="s">
        <v>68</v>
      </c>
      <c r="C63" s="34" t="s">
        <v>96</v>
      </c>
      <c r="D63" s="31">
        <v>4</v>
      </c>
      <c r="E63" s="27"/>
      <c r="F63" s="27"/>
      <c r="G63" s="27"/>
      <c r="H63" s="27"/>
      <c r="I63" s="27"/>
      <c r="J63" s="28"/>
      <c r="K63" s="30"/>
      <c r="L63" s="29"/>
      <c r="M63" s="29"/>
      <c r="N63" s="29"/>
      <c r="O63" s="30"/>
    </row>
    <row r="64" spans="1:15" s="12" customFormat="1" ht="15.75">
      <c r="A64" s="34" t="s">
        <v>150</v>
      </c>
      <c r="B64" s="32" t="s">
        <v>74</v>
      </c>
      <c r="C64" s="34" t="s">
        <v>93</v>
      </c>
      <c r="D64" s="34">
        <v>13.08</v>
      </c>
      <c r="E64" s="27"/>
      <c r="F64" s="27"/>
      <c r="G64" s="27"/>
      <c r="H64" s="27"/>
      <c r="I64" s="27"/>
      <c r="J64" s="28"/>
      <c r="K64" s="30"/>
      <c r="L64" s="29"/>
      <c r="M64" s="29"/>
      <c r="N64" s="29"/>
      <c r="O64" s="30"/>
    </row>
    <row r="65" spans="1:15" s="12" customFormat="1" ht="15.75">
      <c r="A65" s="97" t="s">
        <v>195</v>
      </c>
      <c r="B65" s="32" t="s">
        <v>69</v>
      </c>
      <c r="C65" s="34" t="s">
        <v>93</v>
      </c>
      <c r="D65" s="34">
        <v>75.44</v>
      </c>
      <c r="E65" s="93"/>
      <c r="F65" s="93"/>
      <c r="G65" s="93"/>
      <c r="H65" s="93"/>
      <c r="I65" s="93"/>
      <c r="J65" s="94"/>
      <c r="K65" s="95"/>
      <c r="L65" s="96"/>
      <c r="M65" s="96"/>
      <c r="N65" s="96"/>
      <c r="O65" s="95"/>
    </row>
    <row r="66" spans="1:15" s="12" customFormat="1" ht="15.75">
      <c r="A66" s="97" t="s">
        <v>196</v>
      </c>
      <c r="B66" s="32" t="s">
        <v>70</v>
      </c>
      <c r="C66" s="34" t="s">
        <v>93</v>
      </c>
      <c r="D66" s="34">
        <v>45.41</v>
      </c>
      <c r="E66" s="93"/>
      <c r="F66" s="93"/>
      <c r="G66" s="93"/>
      <c r="H66" s="93"/>
      <c r="I66" s="93"/>
      <c r="J66" s="94"/>
      <c r="K66" s="95"/>
      <c r="L66" s="96"/>
      <c r="M66" s="96"/>
      <c r="N66" s="96"/>
      <c r="O66" s="95"/>
    </row>
    <row r="67" spans="1:15" s="12" customFormat="1" ht="31.5">
      <c r="A67" s="97" t="s">
        <v>197</v>
      </c>
      <c r="B67" s="33" t="s">
        <v>216</v>
      </c>
      <c r="C67" s="34" t="s">
        <v>97</v>
      </c>
      <c r="D67" s="34">
        <v>10</v>
      </c>
      <c r="E67" s="93"/>
      <c r="F67" s="93"/>
      <c r="G67" s="93"/>
      <c r="H67" s="93"/>
      <c r="I67" s="93"/>
      <c r="J67" s="94"/>
      <c r="K67" s="95"/>
      <c r="L67" s="96"/>
      <c r="M67" s="96"/>
      <c r="N67" s="96"/>
      <c r="O67" s="95"/>
    </row>
    <row r="68" spans="1:15" s="12" customFormat="1" ht="15.75">
      <c r="A68" s="98">
        <v>9</v>
      </c>
      <c r="B68" s="99" t="s">
        <v>75</v>
      </c>
      <c r="C68" s="98" t="s">
        <v>91</v>
      </c>
      <c r="D68" s="100">
        <v>865</v>
      </c>
      <c r="E68" s="37"/>
      <c r="F68" s="37"/>
      <c r="G68" s="37"/>
      <c r="H68" s="37"/>
      <c r="I68" s="37"/>
      <c r="J68" s="38"/>
      <c r="K68" s="39"/>
      <c r="L68" s="40"/>
      <c r="M68" s="40"/>
      <c r="N68" s="40"/>
      <c r="O68" s="39"/>
    </row>
    <row r="69" spans="1:15" s="12" customFormat="1" ht="15.75">
      <c r="A69" s="102" t="s">
        <v>198</v>
      </c>
      <c r="B69" s="32" t="s">
        <v>151</v>
      </c>
      <c r="C69" s="34" t="s">
        <v>96</v>
      </c>
      <c r="D69" s="31">
        <v>6398.88</v>
      </c>
      <c r="E69" s="37"/>
      <c r="F69" s="37"/>
      <c r="G69" s="37"/>
      <c r="H69" s="37"/>
      <c r="I69" s="37"/>
      <c r="J69" s="38"/>
      <c r="K69" s="39"/>
      <c r="L69" s="40"/>
      <c r="M69" s="40"/>
      <c r="N69" s="40"/>
      <c r="O69" s="39"/>
    </row>
    <row r="70" spans="1:15" s="12" customFormat="1" ht="15.75">
      <c r="A70" s="102" t="s">
        <v>199</v>
      </c>
      <c r="B70" s="32" t="s">
        <v>217</v>
      </c>
      <c r="C70" s="34" t="s">
        <v>93</v>
      </c>
      <c r="D70" s="31">
        <f>(D69*0.15)</f>
        <v>959.832</v>
      </c>
      <c r="E70" s="93"/>
      <c r="F70" s="93"/>
      <c r="G70" s="93"/>
      <c r="H70" s="93"/>
      <c r="I70" s="93"/>
      <c r="J70" s="94"/>
      <c r="K70" s="95"/>
      <c r="L70" s="96"/>
      <c r="M70" s="96"/>
      <c r="N70" s="96"/>
      <c r="O70" s="95"/>
    </row>
    <row r="71" spans="1:15" s="12" customFormat="1" ht="15.75">
      <c r="A71" s="102" t="s">
        <v>200</v>
      </c>
      <c r="B71" s="32" t="s">
        <v>77</v>
      </c>
      <c r="C71" s="34" t="s">
        <v>96</v>
      </c>
      <c r="D71" s="31">
        <f>D69</f>
        <v>6398.88</v>
      </c>
      <c r="E71" s="93"/>
      <c r="F71" s="93"/>
      <c r="G71" s="93"/>
      <c r="H71" s="93"/>
      <c r="I71" s="93"/>
      <c r="J71" s="94"/>
      <c r="K71" s="95"/>
      <c r="L71" s="96"/>
      <c r="M71" s="96"/>
      <c r="N71" s="96"/>
      <c r="O71" s="95"/>
    </row>
    <row r="72" spans="1:15" s="12" customFormat="1" ht="15.75">
      <c r="A72" s="102" t="s">
        <v>201</v>
      </c>
      <c r="B72" s="32" t="s">
        <v>76</v>
      </c>
      <c r="C72" s="34" t="s">
        <v>96</v>
      </c>
      <c r="D72" s="31">
        <v>692</v>
      </c>
      <c r="E72" s="37"/>
      <c r="F72" s="37"/>
      <c r="G72" s="37"/>
      <c r="H72" s="37"/>
      <c r="I72" s="37"/>
      <c r="J72" s="38"/>
      <c r="K72" s="39"/>
      <c r="L72" s="40"/>
      <c r="M72" s="40"/>
      <c r="N72" s="40"/>
      <c r="O72" s="39"/>
    </row>
    <row r="73" spans="1:15" s="12" customFormat="1" ht="15.75">
      <c r="A73" s="102" t="s">
        <v>202</v>
      </c>
      <c r="B73" s="32" t="s">
        <v>217</v>
      </c>
      <c r="C73" s="34" t="s">
        <v>93</v>
      </c>
      <c r="D73" s="31">
        <f>(D72*0.15)</f>
        <v>103.8</v>
      </c>
      <c r="E73" s="93"/>
      <c r="F73" s="93"/>
      <c r="G73" s="93"/>
      <c r="H73" s="93"/>
      <c r="I73" s="93"/>
      <c r="J73" s="94"/>
      <c r="K73" s="95"/>
      <c r="L73" s="96"/>
      <c r="M73" s="96"/>
      <c r="N73" s="96"/>
      <c r="O73" s="95"/>
    </row>
    <row r="74" spans="1:15" s="12" customFormat="1" ht="15.75">
      <c r="A74" s="102" t="s">
        <v>203</v>
      </c>
      <c r="B74" s="32" t="s">
        <v>77</v>
      </c>
      <c r="C74" s="34" t="s">
        <v>96</v>
      </c>
      <c r="D74" s="31">
        <f>D72</f>
        <v>692</v>
      </c>
      <c r="E74" s="93"/>
      <c r="F74" s="93"/>
      <c r="G74" s="93"/>
      <c r="H74" s="93"/>
      <c r="I74" s="93"/>
      <c r="J74" s="94"/>
      <c r="K74" s="95"/>
      <c r="L74" s="96"/>
      <c r="M74" s="96"/>
      <c r="N74" s="96"/>
      <c r="O74" s="95"/>
    </row>
    <row r="75" spans="1:15" s="12" customFormat="1" ht="15.75">
      <c r="A75" s="98">
        <v>10</v>
      </c>
      <c r="B75" s="99" t="s">
        <v>78</v>
      </c>
      <c r="C75" s="98" t="s">
        <v>94</v>
      </c>
      <c r="D75" s="100">
        <v>22</v>
      </c>
      <c r="E75" s="37"/>
      <c r="F75" s="37"/>
      <c r="G75" s="37"/>
      <c r="H75" s="37"/>
      <c r="I75" s="37"/>
      <c r="J75" s="38"/>
      <c r="K75" s="39"/>
      <c r="L75" s="40"/>
      <c r="M75" s="40"/>
      <c r="N75" s="40"/>
      <c r="O75" s="39"/>
    </row>
    <row r="76" spans="1:15" s="12" customFormat="1" ht="15.75">
      <c r="A76" s="101" t="s">
        <v>53</v>
      </c>
      <c r="B76" s="32" t="s">
        <v>79</v>
      </c>
      <c r="C76" s="34" t="s">
        <v>93</v>
      </c>
      <c r="D76" s="31">
        <v>550</v>
      </c>
      <c r="E76" s="93"/>
      <c r="F76" s="93"/>
      <c r="G76" s="93"/>
      <c r="H76" s="93"/>
      <c r="I76" s="93"/>
      <c r="J76" s="94"/>
      <c r="K76" s="95"/>
      <c r="L76" s="96"/>
      <c r="M76" s="96"/>
      <c r="N76" s="96"/>
      <c r="O76" s="95"/>
    </row>
    <row r="77" spans="1:15" s="12" customFormat="1" ht="15.75">
      <c r="A77" s="101" t="s">
        <v>54</v>
      </c>
      <c r="B77" s="32" t="s">
        <v>183</v>
      </c>
      <c r="C77" s="34" t="s">
        <v>96</v>
      </c>
      <c r="D77" s="31">
        <v>283.25</v>
      </c>
      <c r="E77" s="93"/>
      <c r="F77" s="93"/>
      <c r="G77" s="93"/>
      <c r="H77" s="93"/>
      <c r="I77" s="93"/>
      <c r="J77" s="94"/>
      <c r="K77" s="95"/>
      <c r="L77" s="96"/>
      <c r="M77" s="96"/>
      <c r="N77" s="96"/>
      <c r="O77" s="95"/>
    </row>
    <row r="78" spans="1:15" s="12" customFormat="1" ht="15.75">
      <c r="A78" s="98">
        <v>11</v>
      </c>
      <c r="B78" s="99" t="s">
        <v>80</v>
      </c>
      <c r="C78" s="98" t="s">
        <v>92</v>
      </c>
      <c r="D78" s="100">
        <f>D79</f>
        <v>2.68</v>
      </c>
      <c r="E78" s="37"/>
      <c r="F78" s="37"/>
      <c r="G78" s="37"/>
      <c r="H78" s="37"/>
      <c r="I78" s="37"/>
      <c r="J78" s="38"/>
      <c r="K78" s="39"/>
      <c r="L78" s="40"/>
      <c r="M78" s="40"/>
      <c r="N78" s="40"/>
      <c r="O78" s="39"/>
    </row>
    <row r="79" spans="1:15" s="12" customFormat="1" ht="15.75">
      <c r="A79" s="34" t="s">
        <v>55</v>
      </c>
      <c r="B79" s="32" t="s">
        <v>81</v>
      </c>
      <c r="C79" s="34" t="s">
        <v>92</v>
      </c>
      <c r="D79" s="31">
        <v>2.68</v>
      </c>
      <c r="E79" s="93"/>
      <c r="F79" s="93"/>
      <c r="G79" s="93"/>
      <c r="H79" s="93"/>
      <c r="I79" s="93"/>
      <c r="J79" s="94"/>
      <c r="K79" s="95"/>
      <c r="L79" s="96"/>
      <c r="M79" s="96"/>
      <c r="N79" s="96"/>
      <c r="O79" s="95"/>
    </row>
    <row r="80" spans="1:15" s="12" customFormat="1" ht="15.75">
      <c r="A80" s="34" t="s">
        <v>56</v>
      </c>
      <c r="B80" s="32" t="s">
        <v>82</v>
      </c>
      <c r="C80" s="34" t="s">
        <v>92</v>
      </c>
      <c r="D80" s="31">
        <v>9.43</v>
      </c>
      <c r="E80" s="93"/>
      <c r="F80" s="93"/>
      <c r="G80" s="93"/>
      <c r="H80" s="93"/>
      <c r="I80" s="93"/>
      <c r="J80" s="94"/>
      <c r="K80" s="95"/>
      <c r="L80" s="96"/>
      <c r="M80" s="96"/>
      <c r="N80" s="96"/>
      <c r="O80" s="95"/>
    </row>
    <row r="81" spans="1:15" s="12" customFormat="1" ht="18" customHeight="1">
      <c r="A81" s="34" t="s">
        <v>204</v>
      </c>
      <c r="B81" s="32" t="s">
        <v>83</v>
      </c>
      <c r="C81" s="34" t="s">
        <v>93</v>
      </c>
      <c r="D81" s="31">
        <v>80.37</v>
      </c>
      <c r="E81" s="93"/>
      <c r="F81" s="93"/>
      <c r="G81" s="93"/>
      <c r="H81" s="93"/>
      <c r="I81" s="93"/>
      <c r="J81" s="94"/>
      <c r="K81" s="95"/>
      <c r="L81" s="96"/>
      <c r="M81" s="96"/>
      <c r="N81" s="96"/>
      <c r="O81" s="95"/>
    </row>
    <row r="82" spans="1:15" s="12" customFormat="1" ht="15.75">
      <c r="A82" s="98">
        <v>12</v>
      </c>
      <c r="B82" s="99" t="s">
        <v>84</v>
      </c>
      <c r="C82" s="98" t="s">
        <v>94</v>
      </c>
      <c r="D82" s="100">
        <v>19</v>
      </c>
      <c r="E82" s="37"/>
      <c r="F82" s="37"/>
      <c r="G82" s="37"/>
      <c r="H82" s="37"/>
      <c r="I82" s="37"/>
      <c r="J82" s="38"/>
      <c r="K82" s="39"/>
      <c r="L82" s="40"/>
      <c r="M82" s="40"/>
      <c r="N82" s="40"/>
      <c r="O82" s="39"/>
    </row>
    <row r="83" spans="1:15" s="12" customFormat="1" ht="15.75">
      <c r="A83" s="34" t="s">
        <v>152</v>
      </c>
      <c r="B83" s="32" t="s">
        <v>85</v>
      </c>
      <c r="C83" s="35" t="s">
        <v>91</v>
      </c>
      <c r="D83" s="36">
        <v>22</v>
      </c>
      <c r="E83" s="93"/>
      <c r="F83" s="93"/>
      <c r="G83" s="93"/>
      <c r="H83" s="93"/>
      <c r="I83" s="93"/>
      <c r="J83" s="94"/>
      <c r="K83" s="95"/>
      <c r="L83" s="96"/>
      <c r="M83" s="96"/>
      <c r="N83" s="96"/>
      <c r="O83" s="95"/>
    </row>
    <row r="84" spans="1:15" s="12" customFormat="1" ht="15.75">
      <c r="A84" s="34" t="s">
        <v>153</v>
      </c>
      <c r="B84" s="32" t="s">
        <v>86</v>
      </c>
      <c r="C84" s="35" t="s">
        <v>91</v>
      </c>
      <c r="D84" s="36">
        <v>8</v>
      </c>
      <c r="E84" s="93"/>
      <c r="F84" s="93"/>
      <c r="G84" s="93"/>
      <c r="H84" s="93"/>
      <c r="I84" s="93"/>
      <c r="J84" s="94"/>
      <c r="K84" s="95"/>
      <c r="L84" s="96"/>
      <c r="M84" s="96"/>
      <c r="N84" s="96"/>
      <c r="O84" s="95"/>
    </row>
    <row r="85" spans="1:15" s="12" customFormat="1" ht="15.75">
      <c r="A85" s="34" t="s">
        <v>154</v>
      </c>
      <c r="B85" s="32" t="s">
        <v>87</v>
      </c>
      <c r="C85" s="35" t="s">
        <v>91</v>
      </c>
      <c r="D85" s="36">
        <v>4</v>
      </c>
      <c r="E85" s="93"/>
      <c r="F85" s="93"/>
      <c r="G85" s="93"/>
      <c r="H85" s="93"/>
      <c r="I85" s="93"/>
      <c r="J85" s="94"/>
      <c r="K85" s="95"/>
      <c r="L85" s="96"/>
      <c r="M85" s="96"/>
      <c r="N85" s="96"/>
      <c r="O85" s="95"/>
    </row>
    <row r="86" spans="1:15" s="12" customFormat="1" ht="15.75">
      <c r="A86" s="34" t="s">
        <v>155</v>
      </c>
      <c r="B86" s="32" t="s">
        <v>160</v>
      </c>
      <c r="C86" s="35" t="s">
        <v>91</v>
      </c>
      <c r="D86" s="36">
        <v>2</v>
      </c>
      <c r="E86" s="93"/>
      <c r="F86" s="93"/>
      <c r="G86" s="93"/>
      <c r="H86" s="93"/>
      <c r="I86" s="93"/>
      <c r="J86" s="94"/>
      <c r="K86" s="95"/>
      <c r="L86" s="96"/>
      <c r="M86" s="96"/>
      <c r="N86" s="96"/>
      <c r="O86" s="95"/>
    </row>
    <row r="87" spans="1:15" s="12" customFormat="1" ht="15.75">
      <c r="A87" s="34" t="s">
        <v>205</v>
      </c>
      <c r="B87" s="32" t="s">
        <v>88</v>
      </c>
      <c r="C87" s="35" t="s">
        <v>91</v>
      </c>
      <c r="D87" s="36">
        <v>2</v>
      </c>
      <c r="E87" s="93"/>
      <c r="F87" s="93"/>
      <c r="G87" s="93"/>
      <c r="H87" s="93"/>
      <c r="I87" s="93"/>
      <c r="J87" s="94"/>
      <c r="K87" s="95"/>
      <c r="L87" s="96"/>
      <c r="M87" s="96"/>
      <c r="N87" s="96"/>
      <c r="O87" s="95"/>
    </row>
    <row r="88" spans="1:15" s="12" customFormat="1" ht="15.75">
      <c r="A88" s="34" t="s">
        <v>206</v>
      </c>
      <c r="B88" s="32" t="s">
        <v>222</v>
      </c>
      <c r="C88" s="34" t="s">
        <v>96</v>
      </c>
      <c r="D88" s="31">
        <v>53.2</v>
      </c>
      <c r="E88" s="93"/>
      <c r="F88" s="93"/>
      <c r="G88" s="93"/>
      <c r="H88" s="93"/>
      <c r="I88" s="93"/>
      <c r="J88" s="94"/>
      <c r="K88" s="95"/>
      <c r="L88" s="96"/>
      <c r="M88" s="96"/>
      <c r="N88" s="96"/>
      <c r="O88" s="95"/>
    </row>
    <row r="89" spans="1:15" s="12" customFormat="1" ht="15.75">
      <c r="A89" s="34" t="s">
        <v>207</v>
      </c>
      <c r="B89" s="32" t="s">
        <v>217</v>
      </c>
      <c r="C89" s="34" t="s">
        <v>93</v>
      </c>
      <c r="D89" s="31">
        <v>1.14</v>
      </c>
      <c r="E89" s="93"/>
      <c r="F89" s="93"/>
      <c r="G89" s="93"/>
      <c r="H89" s="93"/>
      <c r="I89" s="93"/>
      <c r="J89" s="94"/>
      <c r="K89" s="95"/>
      <c r="L89" s="96"/>
      <c r="M89" s="96"/>
      <c r="N89" s="96"/>
      <c r="O89" s="95"/>
    </row>
    <row r="90" spans="1:15" s="12" customFormat="1" ht="15.75">
      <c r="A90" s="34" t="s">
        <v>208</v>
      </c>
      <c r="B90" s="32" t="s">
        <v>218</v>
      </c>
      <c r="C90" s="34" t="s">
        <v>94</v>
      </c>
      <c r="D90" s="31">
        <v>76</v>
      </c>
      <c r="E90" s="93"/>
      <c r="F90" s="93"/>
      <c r="G90" s="93"/>
      <c r="H90" s="93"/>
      <c r="I90" s="93"/>
      <c r="J90" s="94"/>
      <c r="K90" s="95"/>
      <c r="L90" s="96"/>
      <c r="M90" s="96"/>
      <c r="N90" s="96"/>
      <c r="O90" s="95"/>
    </row>
    <row r="91" spans="1:15" s="12" customFormat="1" ht="15.75">
      <c r="A91" s="34" t="s">
        <v>209</v>
      </c>
      <c r="B91" s="32" t="s">
        <v>89</v>
      </c>
      <c r="C91" s="34" t="s">
        <v>93</v>
      </c>
      <c r="D91" s="31">
        <v>19</v>
      </c>
      <c r="E91" s="93"/>
      <c r="F91" s="93"/>
      <c r="G91" s="93"/>
      <c r="H91" s="93"/>
      <c r="I91" s="93"/>
      <c r="J91" s="94"/>
      <c r="K91" s="95"/>
      <c r="L91" s="96"/>
      <c r="M91" s="96"/>
      <c r="N91" s="96"/>
      <c r="O91" s="95"/>
    </row>
    <row r="92" spans="1:15" s="12" customFormat="1" ht="15.75">
      <c r="A92" s="31" t="s">
        <v>210</v>
      </c>
      <c r="B92" s="32" t="s">
        <v>77</v>
      </c>
      <c r="C92" s="34" t="s">
        <v>96</v>
      </c>
      <c r="D92" s="31">
        <v>3.8</v>
      </c>
      <c r="E92" s="93"/>
      <c r="F92" s="93"/>
      <c r="G92" s="93"/>
      <c r="H92" s="93"/>
      <c r="I92" s="93"/>
      <c r="J92" s="94"/>
      <c r="K92" s="95"/>
      <c r="L92" s="96"/>
      <c r="M92" s="96"/>
      <c r="N92" s="96"/>
      <c r="O92" s="95"/>
    </row>
    <row r="93" spans="1:15" s="12" customFormat="1" ht="15.75">
      <c r="A93" s="98" t="s">
        <v>211</v>
      </c>
      <c r="B93" s="99" t="s">
        <v>162</v>
      </c>
      <c r="C93" s="98" t="s">
        <v>97</v>
      </c>
      <c r="D93" s="100">
        <v>1</v>
      </c>
      <c r="E93" s="37"/>
      <c r="F93" s="37"/>
      <c r="G93" s="37"/>
      <c r="H93" s="37"/>
      <c r="I93" s="37"/>
      <c r="J93" s="38"/>
      <c r="K93" s="39"/>
      <c r="L93" s="40"/>
      <c r="M93" s="40"/>
      <c r="N93" s="40"/>
      <c r="O93" s="39"/>
    </row>
    <row r="94" spans="1:15" s="12" customFormat="1" ht="15.75">
      <c r="A94" s="34" t="s">
        <v>156</v>
      </c>
      <c r="B94" s="32" t="s">
        <v>184</v>
      </c>
      <c r="C94" s="34" t="s">
        <v>93</v>
      </c>
      <c r="D94" s="31">
        <v>91.2</v>
      </c>
      <c r="E94" s="93"/>
      <c r="F94" s="93"/>
      <c r="G94" s="93"/>
      <c r="H94" s="93"/>
      <c r="I94" s="93"/>
      <c r="J94" s="94"/>
      <c r="K94" s="95"/>
      <c r="L94" s="96"/>
      <c r="M94" s="96"/>
      <c r="N94" s="96"/>
      <c r="O94" s="95"/>
    </row>
    <row r="95" spans="1:15" s="12" customFormat="1" ht="15.75">
      <c r="A95" s="34" t="s">
        <v>212</v>
      </c>
      <c r="B95" s="32" t="s">
        <v>185</v>
      </c>
      <c r="C95" s="34" t="s">
        <v>93</v>
      </c>
      <c r="D95" s="31">
        <v>72.96</v>
      </c>
      <c r="E95" s="93"/>
      <c r="F95" s="93"/>
      <c r="G95" s="93"/>
      <c r="H95" s="93"/>
      <c r="I95" s="93"/>
      <c r="J95" s="94"/>
      <c r="K95" s="95"/>
      <c r="L95" s="96"/>
      <c r="M95" s="96"/>
      <c r="N95" s="96"/>
      <c r="O95" s="95"/>
    </row>
    <row r="96" spans="1:15" s="12" customFormat="1" ht="15.75">
      <c r="A96" s="34" t="s">
        <v>157</v>
      </c>
      <c r="B96" s="32" t="s">
        <v>186</v>
      </c>
      <c r="C96" s="34" t="s">
        <v>163</v>
      </c>
      <c r="D96" s="31">
        <v>24</v>
      </c>
      <c r="E96" s="93"/>
      <c r="F96" s="93"/>
      <c r="G96" s="93"/>
      <c r="H96" s="93"/>
      <c r="I96" s="93"/>
      <c r="J96" s="94"/>
      <c r="K96" s="95"/>
      <c r="L96" s="96"/>
      <c r="M96" s="96"/>
      <c r="N96" s="96"/>
      <c r="O96" s="95"/>
    </row>
    <row r="97" spans="1:15" s="12" customFormat="1" ht="31.5">
      <c r="A97" s="34" t="s">
        <v>158</v>
      </c>
      <c r="B97" s="33" t="s">
        <v>219</v>
      </c>
      <c r="C97" s="34" t="s">
        <v>93</v>
      </c>
      <c r="D97" s="31">
        <v>21</v>
      </c>
      <c r="E97" s="93"/>
      <c r="F97" s="93"/>
      <c r="G97" s="93"/>
      <c r="H97" s="93"/>
      <c r="I97" s="93"/>
      <c r="J97" s="94"/>
      <c r="K97" s="95"/>
      <c r="L97" s="96"/>
      <c r="M97" s="96"/>
      <c r="N97" s="96"/>
      <c r="O97" s="95"/>
    </row>
    <row r="98" spans="1:15" s="12" customFormat="1" ht="31.5">
      <c r="A98" s="34" t="s">
        <v>159</v>
      </c>
      <c r="B98" s="33" t="s">
        <v>187</v>
      </c>
      <c r="C98" s="34" t="s">
        <v>93</v>
      </c>
      <c r="D98" s="31">
        <v>23.87</v>
      </c>
      <c r="E98" s="93"/>
      <c r="F98" s="93"/>
      <c r="G98" s="93"/>
      <c r="H98" s="93"/>
      <c r="I98" s="93"/>
      <c r="J98" s="94"/>
      <c r="K98" s="95"/>
      <c r="L98" s="96"/>
      <c r="M98" s="96"/>
      <c r="N98" s="96"/>
      <c r="O98" s="95"/>
    </row>
    <row r="99" spans="1:15" s="12" customFormat="1" ht="31.5">
      <c r="A99" s="34" t="s">
        <v>161</v>
      </c>
      <c r="B99" s="33" t="s">
        <v>188</v>
      </c>
      <c r="C99" s="34" t="s">
        <v>93</v>
      </c>
      <c r="D99" s="31">
        <v>66.28</v>
      </c>
      <c r="E99" s="93"/>
      <c r="F99" s="93"/>
      <c r="G99" s="93"/>
      <c r="H99" s="93"/>
      <c r="I99" s="93"/>
      <c r="J99" s="94"/>
      <c r="K99" s="95"/>
      <c r="L99" s="96"/>
      <c r="M99" s="96"/>
      <c r="N99" s="96"/>
      <c r="O99" s="95"/>
    </row>
    <row r="100" spans="1:15" s="12" customFormat="1" ht="15.75">
      <c r="A100" s="98">
        <v>14</v>
      </c>
      <c r="B100" s="103" t="s">
        <v>164</v>
      </c>
      <c r="C100" s="98" t="s">
        <v>93</v>
      </c>
      <c r="D100" s="100">
        <v>2</v>
      </c>
      <c r="E100" s="93"/>
      <c r="F100" s="93"/>
      <c r="G100" s="93"/>
      <c r="H100" s="93"/>
      <c r="I100" s="93"/>
      <c r="J100" s="94"/>
      <c r="K100" s="95"/>
      <c r="L100" s="96"/>
      <c r="M100" s="96"/>
      <c r="N100" s="96"/>
      <c r="O100" s="95"/>
    </row>
    <row r="101" spans="1:15" s="12" customFormat="1" ht="15.75">
      <c r="A101" s="98">
        <v>15</v>
      </c>
      <c r="B101" s="103" t="s">
        <v>165</v>
      </c>
      <c r="C101" s="98" t="s">
        <v>93</v>
      </c>
      <c r="D101" s="100">
        <v>3</v>
      </c>
      <c r="E101" s="93"/>
      <c r="F101" s="93"/>
      <c r="G101" s="93"/>
      <c r="H101" s="93"/>
      <c r="I101" s="93"/>
      <c r="J101" s="94"/>
      <c r="K101" s="95"/>
      <c r="L101" s="96"/>
      <c r="M101" s="96"/>
      <c r="N101" s="96"/>
      <c r="O101" s="95"/>
    </row>
    <row r="102" spans="1:15" s="12" customFormat="1" ht="15.75">
      <c r="A102" s="98">
        <v>16</v>
      </c>
      <c r="B102" s="103" t="s">
        <v>166</v>
      </c>
      <c r="C102" s="98" t="s">
        <v>93</v>
      </c>
      <c r="D102" s="100">
        <v>3</v>
      </c>
      <c r="E102" s="93"/>
      <c r="F102" s="93"/>
      <c r="G102" s="93"/>
      <c r="H102" s="93"/>
      <c r="I102" s="93"/>
      <c r="J102" s="94"/>
      <c r="K102" s="95"/>
      <c r="L102" s="96"/>
      <c r="M102" s="96"/>
      <c r="N102" s="96"/>
      <c r="O102" s="95"/>
    </row>
    <row r="103" spans="1:15" s="12" customFormat="1" ht="31.5">
      <c r="A103" s="98">
        <v>17</v>
      </c>
      <c r="B103" s="103" t="s">
        <v>167</v>
      </c>
      <c r="C103" s="98" t="s">
        <v>93</v>
      </c>
      <c r="D103" s="100">
        <v>1.5</v>
      </c>
      <c r="E103" s="93"/>
      <c r="F103" s="93"/>
      <c r="G103" s="93"/>
      <c r="H103" s="93"/>
      <c r="I103" s="93"/>
      <c r="J103" s="94"/>
      <c r="K103" s="95"/>
      <c r="L103" s="96"/>
      <c r="M103" s="96"/>
      <c r="N103" s="96"/>
      <c r="O103" s="95"/>
    </row>
    <row r="104" spans="1:15" s="12" customFormat="1" ht="15.75">
      <c r="A104" s="98">
        <v>18</v>
      </c>
      <c r="B104" s="104" t="s">
        <v>90</v>
      </c>
      <c r="C104" s="105" t="s">
        <v>99</v>
      </c>
      <c r="D104" s="105">
        <v>1</v>
      </c>
      <c r="E104" s="93"/>
      <c r="F104" s="93"/>
      <c r="G104" s="93"/>
      <c r="H104" s="93"/>
      <c r="I104" s="93"/>
      <c r="J104" s="94"/>
      <c r="K104" s="95"/>
      <c r="L104" s="96"/>
      <c r="M104" s="96"/>
      <c r="N104" s="96"/>
      <c r="O104" s="95"/>
    </row>
    <row r="105" spans="1:15" ht="16.5" thickBot="1">
      <c r="A105" s="17"/>
      <c r="B105" s="115" t="s">
        <v>27</v>
      </c>
      <c r="C105" s="116"/>
      <c r="D105" s="116"/>
      <c r="E105" s="116"/>
      <c r="F105" s="116"/>
      <c r="G105" s="116"/>
      <c r="H105" s="116"/>
      <c r="I105" s="116"/>
      <c r="J105" s="117"/>
      <c r="K105" s="18"/>
      <c r="L105" s="19"/>
      <c r="M105" s="19"/>
      <c r="N105" s="19"/>
      <c r="O105" s="19"/>
    </row>
    <row r="106" spans="1:15" s="12" customFormat="1" ht="15.75">
      <c r="A106" s="22"/>
      <c r="B106" s="22"/>
      <c r="C106" s="4"/>
      <c r="D106" s="4"/>
      <c r="E106" s="5"/>
      <c r="F106" s="5"/>
      <c r="G106" s="5"/>
      <c r="H106" s="5"/>
      <c r="I106" s="16"/>
      <c r="J106" s="8"/>
      <c r="K106" s="127" t="s">
        <v>28</v>
      </c>
      <c r="L106" s="127"/>
      <c r="M106" s="127"/>
      <c r="N106" s="127"/>
      <c r="O106" s="24"/>
    </row>
    <row r="107" spans="1:15" s="12" customFormat="1" ht="15.75">
      <c r="A107" s="22"/>
      <c r="B107" s="22"/>
      <c r="C107" s="4"/>
      <c r="D107" s="4"/>
      <c r="E107" s="5"/>
      <c r="F107" s="5"/>
      <c r="G107" s="5"/>
      <c r="H107" s="5"/>
      <c r="I107" s="16"/>
      <c r="J107" s="8"/>
      <c r="K107" s="128" t="s">
        <v>18</v>
      </c>
      <c r="L107" s="128"/>
      <c r="M107" s="128"/>
      <c r="N107" s="128"/>
      <c r="O107" s="25"/>
    </row>
    <row r="108" spans="1:15" s="12" customFormat="1" ht="15.75">
      <c r="A108" s="22"/>
      <c r="B108" s="22"/>
      <c r="C108" s="4"/>
      <c r="D108" s="4"/>
      <c r="E108" s="5"/>
      <c r="F108" s="5"/>
      <c r="G108" s="5"/>
      <c r="H108" s="5"/>
      <c r="I108" s="16"/>
      <c r="J108" s="8"/>
      <c r="K108" s="127" t="s">
        <v>29</v>
      </c>
      <c r="L108" s="127"/>
      <c r="M108" s="127"/>
      <c r="N108" s="127"/>
      <c r="O108" s="24"/>
    </row>
    <row r="109" spans="1:15" s="12" customFormat="1" ht="15.75">
      <c r="A109" s="22"/>
      <c r="B109" s="22"/>
      <c r="C109" s="4"/>
      <c r="D109" s="4"/>
      <c r="E109" s="5"/>
      <c r="F109" s="5"/>
      <c r="G109" s="5"/>
      <c r="H109" s="5"/>
      <c r="I109" s="16"/>
      <c r="J109" s="8"/>
      <c r="K109" s="127" t="s">
        <v>30</v>
      </c>
      <c r="L109" s="127"/>
      <c r="M109" s="127"/>
      <c r="N109" s="127"/>
      <c r="O109" s="24"/>
    </row>
    <row r="110" spans="1:15" s="12" customFormat="1" ht="29.25" customHeight="1">
      <c r="A110" s="22"/>
      <c r="B110" s="22"/>
      <c r="C110" s="4"/>
      <c r="D110" s="4"/>
      <c r="E110" s="5"/>
      <c r="F110" s="5"/>
      <c r="G110" s="5"/>
      <c r="H110" s="5"/>
      <c r="I110" s="16"/>
      <c r="J110" s="8"/>
      <c r="K110" s="129" t="s">
        <v>32</v>
      </c>
      <c r="L110" s="129"/>
      <c r="M110" s="129"/>
      <c r="N110" s="129"/>
      <c r="O110" s="25"/>
    </row>
    <row r="111" spans="1:15" s="12" customFormat="1" ht="15.75">
      <c r="A111" s="22"/>
      <c r="B111" s="22"/>
      <c r="C111" s="4"/>
      <c r="D111" s="4"/>
      <c r="E111" s="5"/>
      <c r="F111" s="5"/>
      <c r="G111" s="5"/>
      <c r="H111" s="5"/>
      <c r="I111" s="16"/>
      <c r="J111" s="8"/>
      <c r="K111" s="114" t="s">
        <v>31</v>
      </c>
      <c r="L111" s="114"/>
      <c r="M111" s="114"/>
      <c r="N111" s="114"/>
      <c r="O111" s="24"/>
    </row>
    <row r="112" spans="1:15" s="12" customFormat="1" ht="15.75">
      <c r="A112" s="125" t="s">
        <v>15</v>
      </c>
      <c r="B112" s="125"/>
      <c r="C112" s="125"/>
      <c r="D112" s="125"/>
      <c r="E112" s="125"/>
      <c r="F112" s="125"/>
      <c r="G112" s="125"/>
      <c r="H112" s="125"/>
      <c r="I112" s="16"/>
      <c r="J112" s="8"/>
      <c r="K112" s="8"/>
      <c r="L112" s="8"/>
      <c r="M112" s="8"/>
      <c r="N112" s="8"/>
      <c r="O112" s="5"/>
    </row>
    <row r="113" spans="1:15" s="12" customFormat="1" ht="15.75">
      <c r="A113" s="126" t="s">
        <v>12</v>
      </c>
      <c r="B113" s="126"/>
      <c r="C113" s="126"/>
      <c r="D113" s="126"/>
      <c r="E113" s="126"/>
      <c r="F113" s="126"/>
      <c r="G113" s="126"/>
      <c r="H113" s="126"/>
      <c r="I113" s="16"/>
      <c r="J113" s="8"/>
      <c r="K113" s="8"/>
      <c r="L113" s="8"/>
      <c r="M113" s="8"/>
      <c r="N113" s="8"/>
      <c r="O113" s="5"/>
    </row>
    <row r="114" spans="1:15" s="12" customFormat="1" ht="15.75">
      <c r="A114" s="21"/>
      <c r="C114" s="3"/>
      <c r="D114" s="3"/>
      <c r="I114" s="16"/>
      <c r="J114" s="8"/>
      <c r="K114" s="8"/>
      <c r="L114" s="8"/>
      <c r="M114" s="8"/>
      <c r="N114" s="8"/>
      <c r="O114" s="5"/>
    </row>
    <row r="115" spans="1:15" s="12" customFormat="1" ht="15.75">
      <c r="A115" s="125" t="s">
        <v>16</v>
      </c>
      <c r="B115" s="125"/>
      <c r="C115" s="125"/>
      <c r="D115" s="125"/>
      <c r="E115" s="125"/>
      <c r="F115" s="125"/>
      <c r="G115" s="125"/>
      <c r="H115" s="125"/>
      <c r="I115" s="16"/>
      <c r="J115" s="8"/>
      <c r="K115" s="8"/>
      <c r="L115" s="8"/>
      <c r="M115" s="8"/>
      <c r="N115" s="8"/>
      <c r="O115" s="5"/>
    </row>
    <row r="116" spans="1:15" s="12" customFormat="1" ht="15.75">
      <c r="A116" s="126" t="s">
        <v>12</v>
      </c>
      <c r="B116" s="126"/>
      <c r="C116" s="126"/>
      <c r="D116" s="126"/>
      <c r="E116" s="126"/>
      <c r="F116" s="126"/>
      <c r="G116" s="126"/>
      <c r="H116" s="126"/>
      <c r="I116" s="16"/>
      <c r="J116" s="8"/>
      <c r="K116" s="8"/>
      <c r="L116" s="8"/>
      <c r="M116" s="8"/>
      <c r="N116" s="8"/>
      <c r="O116" s="5"/>
    </row>
    <row r="117" spans="1:15" s="12" customFormat="1" ht="15.75">
      <c r="A117" s="21"/>
      <c r="C117" s="3"/>
      <c r="D117" s="3"/>
      <c r="I117" s="16"/>
      <c r="J117" s="8"/>
      <c r="K117" s="8"/>
      <c r="L117" s="8"/>
      <c r="M117" s="8"/>
      <c r="N117" s="8"/>
      <c r="O117" s="5"/>
    </row>
    <row r="118" spans="1:15" s="12" customFormat="1" ht="15.75">
      <c r="A118" s="125" t="s">
        <v>17</v>
      </c>
      <c r="B118" s="125"/>
      <c r="C118" s="26"/>
      <c r="D118" s="26"/>
      <c r="E118" s="26"/>
      <c r="F118" s="26"/>
      <c r="G118" s="26"/>
      <c r="H118" s="26"/>
      <c r="I118" s="16"/>
      <c r="J118" s="8"/>
      <c r="K118" s="8"/>
      <c r="L118" s="8"/>
      <c r="M118" s="8"/>
      <c r="N118" s="8"/>
      <c r="O118" s="5"/>
    </row>
    <row r="119" spans="1:15" s="12" customFormat="1" ht="15.75">
      <c r="A119" s="22"/>
      <c r="B119" s="22"/>
      <c r="C119" s="4"/>
      <c r="D119" s="4"/>
      <c r="E119" s="5"/>
      <c r="F119" s="5"/>
      <c r="G119" s="5"/>
      <c r="H119" s="5"/>
      <c r="I119" s="16"/>
      <c r="J119" s="8"/>
      <c r="K119" s="8"/>
      <c r="L119" s="8"/>
      <c r="M119" s="8"/>
      <c r="N119" s="8"/>
      <c r="O119" s="5"/>
    </row>
    <row r="120" spans="1:15" s="12" customFormat="1" ht="15.75">
      <c r="A120" s="22"/>
      <c r="B120" s="22"/>
      <c r="C120" s="4"/>
      <c r="D120" s="4"/>
      <c r="E120" s="5"/>
      <c r="F120" s="5"/>
      <c r="G120" s="5"/>
      <c r="H120" s="5"/>
      <c r="I120" s="16"/>
      <c r="J120" s="8"/>
      <c r="K120" s="8"/>
      <c r="L120" s="8"/>
      <c r="M120" s="8"/>
      <c r="N120" s="8"/>
      <c r="O120" s="5"/>
    </row>
  </sheetData>
  <sheetProtection/>
  <mergeCells count="28">
    <mergeCell ref="A112:H112"/>
    <mergeCell ref="A113:H113"/>
    <mergeCell ref="A115:H115"/>
    <mergeCell ref="A116:H116"/>
    <mergeCell ref="A118:B118"/>
    <mergeCell ref="K106:N106"/>
    <mergeCell ref="K107:N107"/>
    <mergeCell ref="K108:N108"/>
    <mergeCell ref="K109:N109"/>
    <mergeCell ref="K110:N110"/>
    <mergeCell ref="K111:N111"/>
    <mergeCell ref="B105:J105"/>
    <mergeCell ref="L8:M8"/>
    <mergeCell ref="E11:J11"/>
    <mergeCell ref="D11:D12"/>
    <mergeCell ref="H1:I1"/>
    <mergeCell ref="N1:O1"/>
    <mergeCell ref="A3:O3"/>
    <mergeCell ref="A6:O6"/>
    <mergeCell ref="A4:O4"/>
    <mergeCell ref="A11:A12"/>
    <mergeCell ref="B11:B12"/>
    <mergeCell ref="A8:B8"/>
    <mergeCell ref="J9:K9"/>
    <mergeCell ref="N9:O9"/>
    <mergeCell ref="J8:K8"/>
    <mergeCell ref="C11:C12"/>
    <mergeCell ref="K11:O11"/>
  </mergeCells>
  <printOptions/>
  <pageMargins left="0.5905511811023623" right="0.5118110236220472" top="0.7480314960629921" bottom="0.7480314960629921" header="0.31496062992125984" footer="0.31496062992125984"/>
  <pageSetup fitToHeight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5.421875" style="41" customWidth="1"/>
    <col min="2" max="2" width="38.7109375" style="41" bestFit="1" customWidth="1"/>
    <col min="3" max="3" width="6.421875" style="41" customWidth="1"/>
    <col min="4" max="4" width="9.8515625" style="41" customWidth="1"/>
    <col min="5" max="5" width="8.57421875" style="41" customWidth="1"/>
    <col min="6" max="7" width="8.421875" style="41" customWidth="1"/>
    <col min="8" max="8" width="9.421875" style="41" customWidth="1"/>
    <col min="9" max="16384" width="9.140625" style="41" customWidth="1"/>
  </cols>
  <sheetData>
    <row r="1" spans="7:18" ht="15.75">
      <c r="G1" s="131"/>
      <c r="H1" s="131"/>
      <c r="O1" s="132" t="s">
        <v>100</v>
      </c>
      <c r="P1" s="132"/>
      <c r="Q1" s="132"/>
      <c r="R1" s="132"/>
    </row>
    <row r="2" spans="7:8" ht="15.75">
      <c r="G2" s="42"/>
      <c r="H2" s="42"/>
    </row>
    <row r="3" spans="1:18" ht="18.75">
      <c r="A3" s="133" t="s">
        <v>101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</row>
    <row r="4" spans="1:18" ht="30" customHeight="1">
      <c r="A4" s="134" t="s">
        <v>102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</row>
    <row r="5" spans="1:18" ht="15.75" customHeight="1">
      <c r="A5" s="134" t="s">
        <v>103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3:18" ht="15.75" customHeight="1">
      <c r="C6" s="43"/>
      <c r="D6" s="43"/>
      <c r="E6" s="43"/>
      <c r="F6" s="43"/>
      <c r="G6" s="43"/>
      <c r="H6" s="135" t="s">
        <v>104</v>
      </c>
      <c r="I6" s="135"/>
      <c r="J6" s="135"/>
      <c r="K6" s="135" t="s">
        <v>105</v>
      </c>
      <c r="L6" s="135"/>
      <c r="M6" s="43"/>
      <c r="N6" s="43"/>
      <c r="O6" s="43"/>
      <c r="P6" s="43"/>
      <c r="Q6" s="43"/>
      <c r="R6" s="43"/>
    </row>
    <row r="7" spans="1:18" ht="15.75" customHeight="1">
      <c r="A7" s="41" t="s">
        <v>106</v>
      </c>
      <c r="C7" s="43"/>
      <c r="D7" s="43"/>
      <c r="E7" s="43"/>
      <c r="F7" s="43"/>
      <c r="G7" s="43"/>
      <c r="H7" s="43"/>
      <c r="I7" s="44"/>
      <c r="J7" s="44"/>
      <c r="K7" s="44"/>
      <c r="L7" s="44"/>
      <c r="M7" s="43"/>
      <c r="N7" s="43"/>
      <c r="O7" s="43"/>
      <c r="P7" s="43"/>
      <c r="Q7" s="43"/>
      <c r="R7" s="43"/>
    </row>
    <row r="8" spans="1:18" ht="15.75" customHeight="1">
      <c r="A8" s="45" t="s">
        <v>107</v>
      </c>
      <c r="C8" s="43"/>
      <c r="D8" s="43"/>
      <c r="E8" s="43"/>
      <c r="F8" s="43"/>
      <c r="G8" s="43"/>
      <c r="H8" s="43"/>
      <c r="I8" s="43"/>
      <c r="J8" s="46"/>
      <c r="K8" s="46"/>
      <c r="L8" s="142"/>
      <c r="M8" s="142"/>
      <c r="N8" s="142"/>
      <c r="O8" s="43"/>
      <c r="P8" s="43"/>
      <c r="Q8" s="43"/>
      <c r="R8" s="43"/>
    </row>
    <row r="9" spans="1:18" ht="15.75" customHeight="1">
      <c r="A9" s="45" t="s">
        <v>108</v>
      </c>
      <c r="C9" s="43"/>
      <c r="D9" s="43"/>
      <c r="E9" s="43"/>
      <c r="F9" s="43"/>
      <c r="G9" s="43"/>
      <c r="H9" s="43"/>
      <c r="I9" s="43"/>
      <c r="J9" s="47"/>
      <c r="K9" s="47"/>
      <c r="L9" s="143"/>
      <c r="M9" s="143"/>
      <c r="N9" s="143"/>
      <c r="O9" s="47"/>
      <c r="P9" s="143"/>
      <c r="Q9" s="143"/>
      <c r="R9" s="47"/>
    </row>
    <row r="10" spans="1:18" ht="15.75" customHeight="1">
      <c r="A10" s="41" t="s">
        <v>109</v>
      </c>
      <c r="B10" s="43"/>
      <c r="C10" s="43"/>
      <c r="D10" s="43"/>
      <c r="E10" s="43"/>
      <c r="F10" s="43"/>
      <c r="G10" s="43"/>
      <c r="H10" s="43"/>
      <c r="I10" s="43"/>
      <c r="J10" s="43"/>
      <c r="K10" s="47"/>
      <c r="L10" s="143"/>
      <c r="M10" s="143"/>
      <c r="N10" s="143"/>
      <c r="O10" s="47"/>
      <c r="P10" s="143"/>
      <c r="Q10" s="143"/>
      <c r="R10" s="48"/>
    </row>
    <row r="11" spans="1:18" ht="15.7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143"/>
      <c r="M11" s="143"/>
      <c r="N11" s="143"/>
      <c r="O11" s="43"/>
      <c r="P11" s="130"/>
      <c r="Q11" s="130"/>
      <c r="R11" s="43"/>
    </row>
    <row r="12" spans="1:18" s="49" customFormat="1" ht="15.75" customHeight="1">
      <c r="A12" s="151" t="s">
        <v>110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</row>
    <row r="13" spans="15:18" ht="15.75">
      <c r="O13" s="50"/>
      <c r="P13" s="142"/>
      <c r="Q13" s="142"/>
      <c r="R13" s="142"/>
    </row>
    <row r="14" spans="1:18" s="54" customFormat="1" ht="12.75">
      <c r="A14" s="51"/>
      <c r="B14" s="52"/>
      <c r="C14" s="51"/>
      <c r="D14" s="53"/>
      <c r="E14" s="53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54" customFormat="1" ht="29.25" customHeight="1">
      <c r="A15" s="152" t="s">
        <v>2</v>
      </c>
      <c r="B15" s="154" t="s">
        <v>20</v>
      </c>
      <c r="C15" s="154" t="s">
        <v>0</v>
      </c>
      <c r="D15" s="136" t="s">
        <v>111</v>
      </c>
      <c r="E15" s="137"/>
      <c r="F15" s="137"/>
      <c r="G15" s="137"/>
      <c r="H15" s="137"/>
      <c r="I15" s="138"/>
      <c r="J15" s="139" t="s">
        <v>112</v>
      </c>
      <c r="K15" s="140"/>
      <c r="L15" s="140"/>
      <c r="M15" s="140"/>
      <c r="N15" s="141"/>
      <c r="O15" s="139" t="s">
        <v>113</v>
      </c>
      <c r="P15" s="141"/>
      <c r="Q15" s="139" t="s">
        <v>114</v>
      </c>
      <c r="R15" s="141"/>
    </row>
    <row r="16" spans="1:18" s="54" customFormat="1" ht="54.75" customHeight="1">
      <c r="A16" s="153"/>
      <c r="B16" s="155"/>
      <c r="C16" s="155"/>
      <c r="D16" s="55" t="s">
        <v>1</v>
      </c>
      <c r="E16" s="56" t="s">
        <v>115</v>
      </c>
      <c r="F16" s="56" t="s">
        <v>21</v>
      </c>
      <c r="G16" s="56" t="s">
        <v>22</v>
      </c>
      <c r="H16" s="56" t="s">
        <v>23</v>
      </c>
      <c r="I16" s="57" t="s">
        <v>24</v>
      </c>
      <c r="J16" s="57" t="s">
        <v>116</v>
      </c>
      <c r="K16" s="57" t="s">
        <v>127</v>
      </c>
      <c r="L16" s="57" t="s">
        <v>22</v>
      </c>
      <c r="M16" s="57" t="s">
        <v>23</v>
      </c>
      <c r="N16" s="57" t="s">
        <v>24</v>
      </c>
      <c r="O16" s="57" t="s">
        <v>116</v>
      </c>
      <c r="P16" s="57" t="s">
        <v>24</v>
      </c>
      <c r="Q16" s="57" t="s">
        <v>116</v>
      </c>
      <c r="R16" s="57" t="s">
        <v>24</v>
      </c>
    </row>
    <row r="17" spans="1:18" s="54" customFormat="1" ht="12.75">
      <c r="A17" s="58"/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</row>
    <row r="18" spans="1:18" s="54" customFormat="1" ht="15.75">
      <c r="A18" s="61"/>
      <c r="B18" s="62"/>
      <c r="C18" s="61"/>
      <c r="D18" s="6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54" customFormat="1" ht="15.75">
      <c r="A19" s="61"/>
      <c r="B19" s="62"/>
      <c r="C19" s="61"/>
      <c r="D19" s="61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s="54" customFormat="1" ht="15.75">
      <c r="A20" s="61"/>
      <c r="B20" s="62"/>
      <c r="C20" s="61"/>
      <c r="D20" s="61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s="54" customFormat="1" ht="15.75">
      <c r="A21" s="61"/>
      <c r="B21" s="62"/>
      <c r="C21" s="61"/>
      <c r="D21" s="61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s="54" customFormat="1" ht="15.75">
      <c r="A22" s="61"/>
      <c r="B22" s="62"/>
      <c r="C22" s="61"/>
      <c r="D22" s="61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54" customFormat="1" ht="15.75">
      <c r="A23" s="61"/>
      <c r="B23" s="62"/>
      <c r="C23" s="61"/>
      <c r="D23" s="6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</row>
    <row r="24" spans="1:18" s="54" customFormat="1" ht="15.75">
      <c r="A24" s="61"/>
      <c r="B24" s="62"/>
      <c r="C24" s="61"/>
      <c r="D24" s="6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54" customFormat="1" ht="15.75">
      <c r="A25" s="61"/>
      <c r="B25" s="62"/>
      <c r="C25" s="61"/>
      <c r="D25" s="61"/>
      <c r="E25" s="64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:18" s="54" customFormat="1" ht="29.25" thickBot="1">
      <c r="A26" s="65"/>
      <c r="B26" s="90" t="s">
        <v>27</v>
      </c>
      <c r="C26" s="64"/>
      <c r="D26" s="64"/>
      <c r="E26" s="64"/>
      <c r="F26" s="58"/>
      <c r="G26" s="58"/>
      <c r="H26" s="58"/>
      <c r="I26" s="66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54" customFormat="1" ht="15.75" thickBot="1">
      <c r="A27" s="67"/>
      <c r="B27" s="68" t="s">
        <v>117</v>
      </c>
      <c r="C27" s="69"/>
      <c r="D27" s="69"/>
      <c r="E27" s="69"/>
      <c r="F27" s="69"/>
      <c r="G27" s="69"/>
      <c r="H27" s="70"/>
      <c r="I27" s="71"/>
      <c r="J27" s="72"/>
      <c r="K27" s="69"/>
      <c r="L27" s="69"/>
      <c r="M27" s="70"/>
      <c r="N27" s="71"/>
      <c r="O27" s="69"/>
      <c r="P27" s="71"/>
      <c r="Q27" s="69"/>
      <c r="R27" s="71"/>
    </row>
    <row r="28" spans="1:18" s="54" customFormat="1" ht="15.75" thickBot="1">
      <c r="A28" s="67"/>
      <c r="B28" s="73" t="s">
        <v>18</v>
      </c>
      <c r="C28" s="69"/>
      <c r="D28" s="69"/>
      <c r="E28" s="69"/>
      <c r="F28" s="69"/>
      <c r="G28" s="69"/>
      <c r="H28" s="70"/>
      <c r="I28" s="74"/>
      <c r="J28" s="72"/>
      <c r="K28" s="69"/>
      <c r="L28" s="69"/>
      <c r="M28" s="70"/>
      <c r="N28" s="74"/>
      <c r="O28" s="69"/>
      <c r="P28" s="74"/>
      <c r="Q28" s="69"/>
      <c r="R28" s="74"/>
    </row>
    <row r="29" spans="1:18" s="54" customFormat="1" ht="15.75" thickBot="1">
      <c r="A29" s="67"/>
      <c r="B29" s="75" t="s">
        <v>118</v>
      </c>
      <c r="C29" s="69"/>
      <c r="D29" s="69"/>
      <c r="E29" s="69"/>
      <c r="F29" s="69"/>
      <c r="G29" s="69"/>
      <c r="H29" s="70"/>
      <c r="I29" s="71"/>
      <c r="J29" s="72"/>
      <c r="K29" s="69"/>
      <c r="L29" s="69"/>
      <c r="M29" s="70"/>
      <c r="N29" s="71"/>
      <c r="O29" s="69"/>
      <c r="P29" s="71"/>
      <c r="Q29" s="69"/>
      <c r="R29" s="71"/>
    </row>
    <row r="30" spans="1:18" ht="16.5" thickBot="1">
      <c r="A30" s="76"/>
      <c r="B30" s="77" t="s">
        <v>119</v>
      </c>
      <c r="C30" s="78"/>
      <c r="D30" s="78"/>
      <c r="E30" s="78"/>
      <c r="F30" s="78"/>
      <c r="G30" s="78"/>
      <c r="H30" s="79"/>
      <c r="I30" s="80"/>
      <c r="J30" s="81"/>
      <c r="K30" s="78"/>
      <c r="L30" s="78"/>
      <c r="M30" s="79"/>
      <c r="N30" s="80"/>
      <c r="O30" s="78"/>
      <c r="P30" s="80"/>
      <c r="Q30" s="78"/>
      <c r="R30" s="80"/>
    </row>
    <row r="31" spans="1:18" ht="27" thickBot="1">
      <c r="A31" s="76"/>
      <c r="B31" s="82" t="s">
        <v>120</v>
      </c>
      <c r="C31" s="144"/>
      <c r="D31" s="145"/>
      <c r="E31" s="145"/>
      <c r="F31" s="145"/>
      <c r="G31" s="145"/>
      <c r="H31" s="146"/>
      <c r="I31" s="80"/>
      <c r="J31" s="81"/>
      <c r="K31" s="78"/>
      <c r="L31" s="78"/>
      <c r="M31" s="79"/>
      <c r="N31" s="80"/>
      <c r="O31" s="78"/>
      <c r="P31" s="80"/>
      <c r="Q31" s="78"/>
      <c r="R31" s="80"/>
    </row>
    <row r="32" spans="1:18" ht="16.5" thickBot="1">
      <c r="A32" s="76"/>
      <c r="B32" s="83" t="s">
        <v>121</v>
      </c>
      <c r="C32" s="147"/>
      <c r="D32" s="148"/>
      <c r="E32" s="148"/>
      <c r="F32" s="148"/>
      <c r="G32" s="148"/>
      <c r="H32" s="149"/>
      <c r="I32" s="80"/>
      <c r="J32" s="81"/>
      <c r="K32" s="78"/>
      <c r="L32" s="78"/>
      <c r="M32" s="79"/>
      <c r="N32" s="80"/>
      <c r="O32" s="78"/>
      <c r="P32" s="80"/>
      <c r="Q32" s="78"/>
      <c r="R32" s="80"/>
    </row>
    <row r="34" spans="1:14" ht="15.75">
      <c r="A34" s="84" t="s">
        <v>122</v>
      </c>
      <c r="H34" s="41" t="s">
        <v>123</v>
      </c>
      <c r="N34" s="41" t="s">
        <v>124</v>
      </c>
    </row>
    <row r="35" spans="1:2" ht="15.75">
      <c r="A35" s="85"/>
      <c r="B35" s="85"/>
    </row>
    <row r="37" spans="1:17" ht="15.75">
      <c r="A37" s="86"/>
      <c r="B37" s="87"/>
      <c r="C37" s="48"/>
      <c r="D37" s="48"/>
      <c r="H37" s="86"/>
      <c r="I37" s="86"/>
      <c r="J37" s="86"/>
      <c r="K37" s="86"/>
      <c r="N37" s="86"/>
      <c r="O37" s="86"/>
      <c r="P37" s="86"/>
      <c r="Q37" s="86"/>
    </row>
    <row r="38" spans="1:17" ht="15.75">
      <c r="A38" s="150" t="s">
        <v>125</v>
      </c>
      <c r="B38" s="150"/>
      <c r="C38" s="88"/>
      <c r="D38" s="88"/>
      <c r="H38" s="150" t="s">
        <v>125</v>
      </c>
      <c r="I38" s="150"/>
      <c r="J38" s="150"/>
      <c r="K38" s="150"/>
      <c r="N38" s="150" t="s">
        <v>125</v>
      </c>
      <c r="O38" s="150"/>
      <c r="P38" s="150"/>
      <c r="Q38" s="150"/>
    </row>
    <row r="39" spans="1:14" ht="15.75">
      <c r="A39" s="89" t="s">
        <v>126</v>
      </c>
      <c r="B39" s="89"/>
      <c r="H39" s="89" t="s">
        <v>126</v>
      </c>
      <c r="N39" s="89" t="s">
        <v>126</v>
      </c>
    </row>
    <row r="41" spans="1:2" ht="15.75">
      <c r="A41" s="89"/>
      <c r="B41" s="89"/>
    </row>
  </sheetData>
  <sheetProtection/>
  <mergeCells count="28">
    <mergeCell ref="C31:H31"/>
    <mergeCell ref="C32:H32"/>
    <mergeCell ref="A38:B38"/>
    <mergeCell ref="H38:K38"/>
    <mergeCell ref="N38:Q38"/>
    <mergeCell ref="A12:R12"/>
    <mergeCell ref="P13:R13"/>
    <mergeCell ref="A15:A16"/>
    <mergeCell ref="B15:B16"/>
    <mergeCell ref="C15:C16"/>
    <mergeCell ref="D15:I15"/>
    <mergeCell ref="J15:N15"/>
    <mergeCell ref="O15:P15"/>
    <mergeCell ref="Q15:R15"/>
    <mergeCell ref="L8:N8"/>
    <mergeCell ref="L9:N9"/>
    <mergeCell ref="P9:Q9"/>
    <mergeCell ref="L10:N10"/>
    <mergeCell ref="P10:Q10"/>
    <mergeCell ref="L11:N11"/>
    <mergeCell ref="P11:Q11"/>
    <mergeCell ref="G1:H1"/>
    <mergeCell ref="O1:R1"/>
    <mergeCell ref="A3:R3"/>
    <mergeCell ref="A4:R4"/>
    <mergeCell ref="A5:R5"/>
    <mergeCell ref="H6:J6"/>
    <mergeCell ref="K6:L6"/>
  </mergeCells>
  <printOptions/>
  <pageMargins left="0.7" right="0.7" top="0.75" bottom="0.75" header="0.3" footer="0.3"/>
  <pageSetup fitToHeight="0" fitToWidth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2017-11-03T12:53:08Z</dcterms:modified>
  <cp:category/>
  <cp:version/>
  <cp:contentType/>
  <cp:contentStatus/>
</cp:coreProperties>
</file>